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行政相關\童軍活動\111.03.04(五)111年三五童軍節慶祝大會\"/>
    </mc:Choice>
  </mc:AlternateContent>
  <bookViews>
    <workbookView xWindow="0" yWindow="0" windowWidth="23040" windowHeight="8376"/>
  </bookViews>
  <sheets>
    <sheet name="團車次分配表" sheetId="2" r:id="rId1"/>
    <sheet name="工作人員名冊(編組)" sheetId="6" r:id="rId2"/>
    <sheet name="受獎名冊" sheetId="7" r:id="rId3"/>
  </sheets>
  <definedNames>
    <definedName name="_xlnm.Print_Titles" localSheetId="1">'工作人員名冊(編組)'!$2:$2</definedName>
    <definedName name="_xlnm.Print_Titles" localSheetId="2">受獎名冊!$2:$2</definedName>
  </definedNames>
  <calcPr calcId="152511"/>
</workbook>
</file>

<file path=xl/calcChain.xml><?xml version="1.0" encoding="utf-8"?>
<calcChain xmlns="http://schemas.openxmlformats.org/spreadsheetml/2006/main">
  <c r="P56" i="2" l="1"/>
  <c r="E56" i="2"/>
  <c r="P55" i="2"/>
  <c r="E55" i="2"/>
  <c r="D55" i="2"/>
  <c r="O54" i="2"/>
  <c r="F54" i="2"/>
  <c r="F53" i="2"/>
  <c r="O53" i="2" s="1"/>
  <c r="O52" i="2"/>
  <c r="F52" i="2"/>
  <c r="F51" i="2"/>
  <c r="O51" i="2" s="1"/>
  <c r="O50" i="2"/>
  <c r="F50" i="2"/>
  <c r="H50" i="2" s="1"/>
  <c r="F49" i="2"/>
  <c r="O49" i="2" s="1"/>
  <c r="F48" i="2"/>
  <c r="O48" i="2" s="1"/>
  <c r="F47" i="2"/>
  <c r="O47" i="2" s="1"/>
  <c r="F46" i="2"/>
  <c r="O46" i="2" s="1"/>
  <c r="F45" i="2"/>
  <c r="O45" i="2" s="1"/>
  <c r="F44" i="2"/>
  <c r="O44" i="2" s="1"/>
  <c r="O43" i="2"/>
  <c r="F43" i="2"/>
  <c r="F42" i="2"/>
  <c r="O42" i="2" s="1"/>
  <c r="O41" i="2"/>
  <c r="F41" i="2"/>
  <c r="F40" i="2"/>
  <c r="O40" i="2" s="1"/>
  <c r="O39" i="2"/>
  <c r="O55" i="2" s="1"/>
  <c r="F39" i="2"/>
  <c r="F55" i="2" s="1"/>
  <c r="P37" i="2"/>
  <c r="E37" i="2"/>
  <c r="D37" i="2"/>
  <c r="D56" i="2" s="1"/>
  <c r="F36" i="2"/>
  <c r="O36" i="2" s="1"/>
  <c r="O35" i="2"/>
  <c r="H35" i="2"/>
  <c r="F35" i="2"/>
  <c r="F34" i="2"/>
  <c r="O34" i="2" s="1"/>
  <c r="O33" i="2"/>
  <c r="F33" i="2"/>
  <c r="F32" i="2"/>
  <c r="O32" i="2" s="1"/>
  <c r="O31" i="2"/>
  <c r="F31" i="2"/>
  <c r="H31" i="2" s="1"/>
  <c r="O30" i="2"/>
  <c r="H30" i="2"/>
  <c r="F30" i="2"/>
  <c r="F29" i="2"/>
  <c r="O29" i="2" s="1"/>
  <c r="O28" i="2"/>
  <c r="F28" i="2"/>
  <c r="F27" i="2"/>
  <c r="O27" i="2" s="1"/>
  <c r="F26" i="2"/>
  <c r="O26" i="2" s="1"/>
  <c r="O25" i="2"/>
  <c r="F25" i="2"/>
  <c r="F24" i="2"/>
  <c r="O24" i="2" s="1"/>
  <c r="F23" i="2"/>
  <c r="O23" i="2" s="1"/>
  <c r="O22" i="2"/>
  <c r="F22" i="2"/>
  <c r="F21" i="2"/>
  <c r="O21" i="2" s="1"/>
  <c r="F20" i="2"/>
  <c r="O20" i="2" s="1"/>
  <c r="F19" i="2"/>
  <c r="O19" i="2" s="1"/>
  <c r="F18" i="2"/>
  <c r="O18" i="2" s="1"/>
  <c r="O17" i="2"/>
  <c r="F17" i="2"/>
  <c r="H17" i="2" s="1"/>
  <c r="O16" i="2"/>
  <c r="F16" i="2"/>
  <c r="H14" i="2" s="1"/>
  <c r="F15" i="2"/>
  <c r="O15" i="2" s="1"/>
  <c r="F14" i="2"/>
  <c r="F13" i="2"/>
  <c r="O13" i="2" s="1"/>
  <c r="O12" i="2"/>
  <c r="F12" i="2"/>
  <c r="F11" i="2"/>
  <c r="O11" i="2" s="1"/>
  <c r="F10" i="2"/>
  <c r="O10" i="2" s="1"/>
  <c r="O9" i="2"/>
  <c r="F9" i="2"/>
  <c r="H9" i="2" s="1"/>
  <c r="O8" i="2"/>
  <c r="H8" i="2"/>
  <c r="F8" i="2"/>
  <c r="F7" i="2"/>
  <c r="O7" i="2" s="1"/>
  <c r="O6" i="2"/>
  <c r="F6" i="2"/>
  <c r="H6" i="2" s="1"/>
  <c r="F5" i="2"/>
  <c r="O5" i="2" s="1"/>
  <c r="F4" i="2"/>
  <c r="O4" i="2" s="1"/>
  <c r="O3" i="2"/>
  <c r="H3" i="2"/>
  <c r="F3" i="2"/>
  <c r="O37" i="2" l="1"/>
  <c r="O56" i="2" s="1"/>
  <c r="O14" i="2"/>
  <c r="H11" i="2"/>
  <c r="H21" i="2"/>
  <c r="H24" i="2"/>
  <c r="H27" i="2"/>
  <c r="H10" i="2"/>
  <c r="H18" i="2"/>
  <c r="H37" i="2" s="1"/>
  <c r="H56" i="2" s="1"/>
  <c r="H23" i="2"/>
  <c r="H26" i="2"/>
  <c r="F37" i="2"/>
  <c r="F56" i="2" s="1"/>
  <c r="H44" i="2"/>
  <c r="H39" i="2"/>
  <c r="H55" i="2" s="1"/>
</calcChain>
</file>

<file path=xl/sharedStrings.xml><?xml version="1.0" encoding="utf-8"?>
<sst xmlns="http://schemas.openxmlformats.org/spreadsheetml/2006/main" count="627" uniqueCount="464">
  <si>
    <t>組別</t>
  </si>
  <si>
    <t>幼童軍組</t>
  </si>
  <si>
    <t>大興國小</t>
  </si>
  <si>
    <t>王毓懋</t>
  </si>
  <si>
    <t>0953-000131</t>
  </si>
  <si>
    <t>日新國小</t>
  </si>
  <si>
    <t>田頭國小</t>
  </si>
  <si>
    <t>新興國小</t>
  </si>
  <si>
    <t>陸豐國小</t>
  </si>
  <si>
    <t>薛春燕</t>
  </si>
  <si>
    <t>東溪國小</t>
  </si>
  <si>
    <t>北斗國小</t>
  </si>
  <si>
    <t>湖南國小</t>
  </si>
  <si>
    <t>文開國小</t>
  </si>
  <si>
    <t>福德國小</t>
  </si>
  <si>
    <t>西勢國小</t>
  </si>
  <si>
    <t>和東國小</t>
  </si>
  <si>
    <t>福興國小</t>
  </si>
  <si>
    <t>中正國小</t>
  </si>
  <si>
    <t>溪湖國小</t>
  </si>
  <si>
    <t>華龍國小</t>
  </si>
  <si>
    <t>鹿東國小</t>
  </si>
  <si>
    <t>線西國小</t>
  </si>
  <si>
    <t>王秀琲</t>
  </si>
  <si>
    <t>王功國小</t>
  </si>
  <si>
    <t>大湖國小</t>
  </si>
  <si>
    <t>秀水國小</t>
  </si>
  <si>
    <t>明正國小</t>
  </si>
  <si>
    <t>漢寶國小</t>
  </si>
  <si>
    <t>溪州國小</t>
  </si>
  <si>
    <t>周靜妤</t>
  </si>
  <si>
    <t>員林國小</t>
  </si>
  <si>
    <t>童軍組</t>
  </si>
  <si>
    <t>精誠中學</t>
  </si>
  <si>
    <t>員林國中</t>
  </si>
  <si>
    <t>謝松翰</t>
  </si>
  <si>
    <t>0928-360706</t>
  </si>
  <si>
    <t>和美高中</t>
  </si>
  <si>
    <t>曾唐鋒</t>
  </si>
  <si>
    <t>草湖國中</t>
  </si>
  <si>
    <t>線西國中</t>
  </si>
  <si>
    <t>王嘉吟</t>
  </si>
  <si>
    <t>田中高中</t>
  </si>
  <si>
    <t>陳佳君</t>
  </si>
  <si>
    <t>秀水國中</t>
  </si>
  <si>
    <t>張淵盛</t>
  </si>
  <si>
    <t>秀水高工</t>
  </si>
  <si>
    <t>行義組</t>
  </si>
  <si>
    <t>李振興</t>
  </si>
  <si>
    <t>鹿港高中</t>
  </si>
  <si>
    <t>北斗家商</t>
  </si>
  <si>
    <t>社區組</t>
  </si>
  <si>
    <t>張育彬</t>
  </si>
  <si>
    <t>謝維杰</t>
  </si>
  <si>
    <t>人數</t>
  </si>
  <si>
    <t>溪湖國中</t>
  </si>
  <si>
    <t>員林高中</t>
  </si>
  <si>
    <t>彰二團</t>
  </si>
  <si>
    <t>序</t>
    <phoneticPr fontId="2" type="noConversion"/>
  </si>
  <si>
    <t>序2</t>
    <phoneticPr fontId="2" type="noConversion"/>
  </si>
  <si>
    <t>職稱</t>
  </si>
  <si>
    <t>葷</t>
    <phoneticPr fontId="2" type="noConversion"/>
  </si>
  <si>
    <t>備註</t>
    <phoneticPr fontId="2" type="noConversion"/>
  </si>
  <si>
    <t>謝格倫(王功國小)</t>
  </si>
  <si>
    <t>葉嘉玲(王功國小)</t>
  </si>
  <si>
    <t>陳泗正(湖南國小)</t>
  </si>
  <si>
    <t>副組長</t>
  </si>
  <si>
    <t>張淑娟(湖南國小)</t>
  </si>
  <si>
    <t>組員</t>
  </si>
  <si>
    <t>洪惠鈴(湖南國小)</t>
  </si>
  <si>
    <t>張翠芬(湖南國小)</t>
  </si>
  <si>
    <t>許銘堯(湖南國小)</t>
  </si>
  <si>
    <t>陳美恩(湖南國小)</t>
  </si>
  <si>
    <t>資訊組</t>
  </si>
  <si>
    <t>吳世宏(文祥國小)</t>
  </si>
  <si>
    <t>張名輝(湖南國小)</t>
  </si>
  <si>
    <t>楊中任(湖南國小)</t>
  </si>
  <si>
    <t>賴良助(大村國中)</t>
  </si>
  <si>
    <t>石興銓(埔鹽國中)</t>
  </si>
  <si>
    <t>林正源(田尾國中)</t>
  </si>
  <si>
    <t>表演組</t>
  </si>
  <si>
    <t>林欣溦(草湖國中)</t>
  </si>
  <si>
    <t>鄭昭信(草湖國中)</t>
  </si>
  <si>
    <t>陳偉哲(草湖國中)</t>
  </si>
  <si>
    <t>活動組</t>
  </si>
  <si>
    <t>謝宗翰(建新國小)</t>
  </si>
  <si>
    <t>張樹閔(田頭國小)</t>
  </si>
  <si>
    <t>許智鈴(建新國小)</t>
  </si>
  <si>
    <t>洪小雲(建新國小)</t>
  </si>
  <si>
    <t>王哲迪(彰化縣文化局)</t>
  </si>
  <si>
    <t>林家惠(長安國小)</t>
  </si>
  <si>
    <t>洪璧珍(員林佛光)</t>
  </si>
  <si>
    <t>李介耀(員林佛光)</t>
  </si>
  <si>
    <t>王泳清(彰二團)</t>
  </si>
  <si>
    <t>王張沛瀠(彰二團)</t>
  </si>
  <si>
    <t>韋瑞祥(彰二團)</t>
  </si>
  <si>
    <t>陳易立(田中國小)</t>
  </si>
  <si>
    <t>黃姿綺(中山國小)</t>
  </si>
  <si>
    <t>鄭惠雯(合興國小)</t>
  </si>
  <si>
    <t>詹雪梅(文開國小)</t>
  </si>
  <si>
    <t>蕭玉明(文開國小)</t>
  </si>
  <si>
    <t>李昀千(員林佛光)</t>
  </si>
  <si>
    <t>蘇保當(員林佛光)</t>
  </si>
  <si>
    <t>黃淑慧(員林佛光)</t>
  </si>
  <si>
    <t>魏旭妙(員林佛光)</t>
  </si>
  <si>
    <t>蔡秉芳(員林佛光)</t>
  </si>
  <si>
    <t>葉彥慈(員林佛光)</t>
  </si>
  <si>
    <t>盧韋翎(員林佛光)</t>
  </si>
  <si>
    <t>賴良慧(社頭國中)</t>
  </si>
  <si>
    <t>盧秋雲(員林家商)</t>
  </si>
  <si>
    <t>詹家仁(員林佛光)</t>
  </si>
  <si>
    <t>楊誌強(員林佛光)</t>
  </si>
  <si>
    <t>施穎璇(員林佛光)</t>
  </si>
  <si>
    <t>黃衍順(員林佛光)</t>
  </si>
  <si>
    <t>施純豪(員林佛光)</t>
  </si>
  <si>
    <t>典禮組</t>
  </si>
  <si>
    <t>交通組</t>
  </si>
  <si>
    <t>陳榮茂(福興國小)</t>
  </si>
  <si>
    <t>陳曉琪(新港國小)</t>
  </si>
  <si>
    <t>黃善貴(華龍國小)</t>
  </si>
  <si>
    <t>賴登農(明湖國小)</t>
  </si>
  <si>
    <t>張富凱(新生國小)</t>
  </si>
  <si>
    <t>邢開祥(潭墘國小)</t>
  </si>
  <si>
    <t>蒲青志(福興國小)</t>
  </si>
  <si>
    <t>考驗組</t>
  </si>
  <si>
    <t>王宏文(彰二團)</t>
  </si>
  <si>
    <t>李振興(精誠中學)</t>
  </si>
  <si>
    <t>曾唐鋒(和美高中)</t>
  </si>
  <si>
    <t>粘淑珍(北斗家商)</t>
  </si>
  <si>
    <t>鄭于廷(彰化藝術高中)</t>
  </si>
  <si>
    <t>曾俊堯(媽厝國小)</t>
  </si>
  <si>
    <t>施皇羽(同安國小)</t>
  </si>
  <si>
    <t>陳裕國(媽厝國小)</t>
  </si>
  <si>
    <t>黃明月(大竹國小)</t>
  </si>
  <si>
    <t>場地組</t>
  </si>
  <si>
    <t>楊境弘(湖南國小)</t>
  </si>
  <si>
    <t>陳淑美(湖南國小)</t>
  </si>
  <si>
    <t>陳義凱(虎尾科技大學)</t>
  </si>
  <si>
    <t>呂致賢(員林崇實高工)</t>
  </si>
  <si>
    <t>蘇姿月(大同國小)</t>
  </si>
  <si>
    <t>黃燕屏(三潭國小)</t>
  </si>
  <si>
    <t>翁盛揚(湖南國小)</t>
  </si>
  <si>
    <t>醫護組</t>
  </si>
  <si>
    <t>梁雪華(湖南國小)</t>
  </si>
  <si>
    <t>莊淑鈴(湖南國小)</t>
  </si>
  <si>
    <t>曾文隆(彰化醫院)</t>
  </si>
  <si>
    <t>陳咨均(彰化醫院)</t>
  </si>
  <si>
    <t>游子箴(彰化醫院)</t>
  </si>
  <si>
    <t>楊菊芬(湖南國小)</t>
  </si>
  <si>
    <t>李榮通(湖南國小)</t>
  </si>
  <si>
    <t>新聞組</t>
  </si>
  <si>
    <t>楊巽斐(新民國小)</t>
  </si>
  <si>
    <t>頒獎項目</t>
    <phoneticPr fontId="2" type="noConversion"/>
  </si>
  <si>
    <t>單位  姓名</t>
    <phoneticPr fontId="2" type="noConversion"/>
  </si>
  <si>
    <t>國花級章</t>
  </si>
  <si>
    <t>員林高中翔雁童軍團 葉育愷</t>
  </si>
  <si>
    <t>長城級章</t>
  </si>
  <si>
    <t>明道大學複式童軍團 胡楚洹</t>
  </si>
  <si>
    <t>明道大學複式童軍團 林筠儒</t>
  </si>
  <si>
    <t>獅級章</t>
  </si>
  <si>
    <t>彰二團 王亮程</t>
  </si>
  <si>
    <t>明道大學</t>
  </si>
  <si>
    <t>彰化佛光</t>
  </si>
  <si>
    <t>福山佛光</t>
  </si>
  <si>
    <t>員林佛光</t>
  </si>
  <si>
    <t>彰化高商</t>
  </si>
  <si>
    <t>關懷童軍團</t>
  </si>
  <si>
    <t>團領導人員績優獎章</t>
  </si>
  <si>
    <t>明道大學 陳易立 銅質青松</t>
  </si>
  <si>
    <t>明道大學 張凱萍 銅質青松</t>
  </si>
  <si>
    <t>明道大學 蕭惠珠 銅質青松</t>
  </si>
  <si>
    <t>明道大學 劉家儒 銅質青松</t>
  </si>
  <si>
    <t>福安幼兒園 方雅韻 銅質青松</t>
  </si>
  <si>
    <t>福安幼兒園 黃卉瑀 銅質青松</t>
  </si>
  <si>
    <t>福安幼兒園 蔡雅惠 銅質青松</t>
  </si>
  <si>
    <t>福安幼兒園 詹亞靜 銅質青松</t>
  </si>
  <si>
    <t>彰二團 沈宜儒 銅質青松</t>
  </si>
  <si>
    <t>關懷童軍團 徐宜君 銅質青松</t>
  </si>
  <si>
    <t>關懷童軍團 何佳燕 銅質青松</t>
  </si>
  <si>
    <t>關懷童軍團 林逸雯 銅質青松</t>
  </si>
  <si>
    <t>關懷童軍團 謝佩君 銅質青松</t>
  </si>
  <si>
    <t>關懷童軍團 朱海玲 銅質青松</t>
  </si>
  <si>
    <t>關懷童軍團 黃稚婷 銅質青松</t>
  </si>
  <si>
    <t>關懷童軍團 陳俊廷 銅質青松</t>
  </si>
  <si>
    <t>文開國小 蕭玉明 銅質青松</t>
  </si>
  <si>
    <t>員林佛光團 釋妙玄 銅質青松</t>
  </si>
  <si>
    <t>員林佛光團 鄭衣淇 銅質青松</t>
  </si>
  <si>
    <t>員林佛光團 趙文傑 銅質青松</t>
  </si>
  <si>
    <t>員林佛光團 蔡秉芳 銅質青松</t>
  </si>
  <si>
    <t>飛鷹社會童軍團 文衛嬌 銅質青松</t>
  </si>
  <si>
    <t>飛鷹社會童軍團 廖素華 銅質青松</t>
  </si>
  <si>
    <t>飛鷹社會童軍團 林東緯 銅質青松</t>
  </si>
  <si>
    <t>福山佛光團 陳美羽 銅質翠竹</t>
  </si>
  <si>
    <t>彰化佛光團 陳惠櫻 銅質翠竹</t>
  </si>
  <si>
    <t>和美高中 許謐穎 銅質翠竹</t>
  </si>
  <si>
    <t>和美高中 溫家男 銅質翠竹</t>
  </si>
  <si>
    <t>明道大學 鄭惠雯 銅質翠竹</t>
  </si>
  <si>
    <t>員林佛光團 賴義明 銅質翠竹</t>
  </si>
  <si>
    <t>員林佛光團 黃衍順 銅質翠竹</t>
  </si>
  <si>
    <t>福安幼兒園 蘇玉緞 銅質臘梅</t>
  </si>
  <si>
    <t>彰二團 王張沛瀠 銅質臘梅</t>
  </si>
  <si>
    <t>彰二團 王泳清 銅質臘梅</t>
  </si>
  <si>
    <t>北斗家商 粘淑珍 銀質青松</t>
  </si>
  <si>
    <t>福山佛光團 陳淑芬 銀質青松</t>
  </si>
  <si>
    <t>飛鷹社會童軍團 周凌芳 銀質青松</t>
  </si>
  <si>
    <t>和美高中 曾唐鋒 銀質翠竹</t>
  </si>
  <si>
    <t>員林佛光團 許源祈 銀質臘梅</t>
  </si>
  <si>
    <t>精誠中學 李振興 銀質臘梅</t>
  </si>
  <si>
    <t>工作獎章</t>
  </si>
  <si>
    <t>彰化縣童軍會 王鈞浩 銀牛獎章</t>
  </si>
  <si>
    <t>崇實高工 呂致賢 銀牛獎章</t>
  </si>
  <si>
    <t>員林佛光 洪璧珍 銀狼獎章</t>
  </si>
  <si>
    <t>圳寮國小 林銘科 銀狼獎章</t>
  </si>
  <si>
    <t>建新國小 謝宗翰 銀狼獎章</t>
  </si>
  <si>
    <t>永靖高工 謝笠維 銀狼獎章</t>
  </si>
  <si>
    <t>員林佛光 蘇保當 銀狼獎章</t>
  </si>
  <si>
    <t>明道大學 鄭惠雯 銀羊獎章</t>
  </si>
  <si>
    <t>同安國小 施皇羽 銀羊獎章</t>
  </si>
  <si>
    <t>大莊國小 呂彥億 銀羊獎章</t>
  </si>
  <si>
    <t>信義國中小 葉方琦 銀羊獎章</t>
  </si>
  <si>
    <t>圳寮國小 王泰茂 銀羊獎章</t>
  </si>
  <si>
    <t>優秀童軍獎章</t>
  </si>
  <si>
    <t>彰二團 陳思菡 稚齡</t>
  </si>
  <si>
    <t>彰化佛光童軍團 許書維 稚齡</t>
  </si>
  <si>
    <t>員林佛光童軍團 楊喬因 稚齡</t>
  </si>
  <si>
    <t>明道大學複式童軍團 莊子霆 幼童</t>
  </si>
  <si>
    <t>線西國小 楊睿岩 幼童</t>
  </si>
  <si>
    <t>彰二團 龔庭萱 幼童</t>
  </si>
  <si>
    <t>關懷童軍團 林楷崴 幼童</t>
  </si>
  <si>
    <t>王功國小 林妤彤 幼童</t>
  </si>
  <si>
    <t>文開國小 賴瀅丞 幼童</t>
  </si>
  <si>
    <t>彰化佛光童軍團 蔡沛岑 幼童</t>
  </si>
  <si>
    <t>福山佛光童軍團 王義元 幼童</t>
  </si>
  <si>
    <t>員林佛光童軍團 蘇子勝 幼童</t>
  </si>
  <si>
    <t>彰二團 陳畇萁 童軍</t>
  </si>
  <si>
    <t>彰化縣立和美高中 趙柏皓 童軍</t>
  </si>
  <si>
    <t>明道大學複式童軍團 謝豐丞 童軍</t>
  </si>
  <si>
    <t>彰化佛光童軍團 林暉庭 童軍</t>
  </si>
  <si>
    <t>福山佛光童軍團 黃伊妘 童軍</t>
  </si>
  <si>
    <t>員林佛光童軍團 蘇承瀚 童軍</t>
  </si>
  <si>
    <t>關懷童軍團 高翊橙 童軍</t>
  </si>
  <si>
    <t>國立員林高中 王俞荁 行義</t>
  </si>
  <si>
    <t>彰二團 王亮程 行義</t>
  </si>
  <si>
    <t>精誠高中 李庭緯 行義</t>
  </si>
  <si>
    <t>彰化縣立和美高中 李浩德 行義</t>
  </si>
  <si>
    <t>彰化藝術高中 黃宥翔 行義</t>
  </si>
  <si>
    <t>國立彰化高商 朱書靚 行義</t>
  </si>
  <si>
    <t>明道大學複式童軍團 林筠儒 行義</t>
  </si>
  <si>
    <t>彰二團 洪詠凡 見習羅浮</t>
  </si>
  <si>
    <t>員林國中童軍團 張瑜庭 羅浮</t>
  </si>
  <si>
    <t>國立彰化高商 蘇靖紋 羅浮</t>
  </si>
  <si>
    <t>吳兆棠博士獎學金</t>
  </si>
  <si>
    <t>員林國中張瑜庭 羅浮</t>
  </si>
  <si>
    <t>彰二團陳語婕 行義</t>
  </si>
  <si>
    <t>員林國中張又偉 行義</t>
  </si>
  <si>
    <t>明道大學詹晶媛 童軍</t>
  </si>
  <si>
    <t>彰二團趙苡喬 童軍</t>
  </si>
  <si>
    <t>線西國小楊睿岩 幼童軍</t>
  </si>
  <si>
    <t>明道大學詹秉謀 幼童軍</t>
  </si>
  <si>
    <t>員林佛光顏浩丞 幼童軍</t>
  </si>
  <si>
    <t>全國績優童軍團</t>
    <phoneticPr fontId="2" type="noConversion"/>
  </si>
  <si>
    <r>
      <t xml:space="preserve">彰化縣111年三五童軍節慶祝大會 受獎名冊 </t>
    </r>
    <r>
      <rPr>
        <b/>
        <sz val="12"/>
        <color theme="1"/>
        <rFont val="標楷體"/>
        <family val="4"/>
        <charset val="136"/>
      </rPr>
      <t>111.03.04(五)</t>
    </r>
    <phoneticPr fontId="2" type="noConversion"/>
  </si>
  <si>
    <t>04-8852132</t>
  </si>
  <si>
    <t>序</t>
    <phoneticPr fontId="2" type="noConversion"/>
  </si>
  <si>
    <t>備註</t>
    <phoneticPr fontId="2" type="noConversion"/>
  </si>
  <si>
    <t>彰化縣111年三五童軍節慶祝大會 工作人員 名冊 111.03.04(五)</t>
    <phoneticPr fontId="2" type="noConversion"/>
  </si>
  <si>
    <t>序2</t>
    <phoneticPr fontId="2" type="noConversion"/>
  </si>
  <si>
    <t>姓名單位</t>
    <phoneticPr fontId="2" type="noConversion"/>
  </si>
  <si>
    <t>編團單位</t>
    <phoneticPr fontId="2" type="noConversion"/>
  </si>
  <si>
    <t>教育處</t>
    <phoneticPr fontId="2" type="noConversion"/>
  </si>
  <si>
    <t>理事長</t>
    <phoneticPr fontId="2" type="noConversion"/>
  </si>
  <si>
    <t>王智弘(教育處長)</t>
    <phoneticPr fontId="2" type="noConversion"/>
  </si>
  <si>
    <t>籌備主任</t>
    <phoneticPr fontId="2" type="noConversion"/>
  </si>
  <si>
    <t>汪康宜(社教科長)</t>
    <phoneticPr fontId="2" type="noConversion"/>
  </si>
  <si>
    <t>執行秘書</t>
    <phoneticPr fontId="2" type="noConversion"/>
  </si>
  <si>
    <t>王鈞浩(承辦人)</t>
    <phoneticPr fontId="2" type="noConversion"/>
  </si>
  <si>
    <t>童軍會</t>
    <phoneticPr fontId="2" type="noConversion"/>
  </si>
  <si>
    <t>執行總幹事</t>
    <phoneticPr fontId="2" type="noConversion"/>
  </si>
  <si>
    <t>童軍會</t>
    <phoneticPr fontId="2" type="noConversion"/>
  </si>
  <si>
    <t>執行幹事</t>
    <phoneticPr fontId="2" type="noConversion"/>
  </si>
  <si>
    <t>行政組</t>
    <phoneticPr fontId="2" type="noConversion"/>
  </si>
  <si>
    <t>組長</t>
    <phoneticPr fontId="2" type="noConversion"/>
  </si>
  <si>
    <t>集會組</t>
    <phoneticPr fontId="2" type="noConversion"/>
  </si>
  <si>
    <t>唱跳帶動</t>
    <phoneticPr fontId="2" type="noConversion"/>
  </si>
  <si>
    <t>精誠中學(21)、明正國小(11)</t>
    <phoneticPr fontId="2" type="noConversion"/>
  </si>
  <si>
    <t>第01團團長</t>
    <phoneticPr fontId="2" type="noConversion"/>
  </si>
  <si>
    <t>第01團副團長</t>
    <phoneticPr fontId="2" type="noConversion"/>
  </si>
  <si>
    <t>張育彬(彰化飛鷹)</t>
    <phoneticPr fontId="2" type="noConversion"/>
  </si>
  <si>
    <t>彰化飛鷹(22)、彰化藝高(14)</t>
    <phoneticPr fontId="2" type="noConversion"/>
  </si>
  <si>
    <t>第02團團長</t>
    <phoneticPr fontId="2" type="noConversion"/>
  </si>
  <si>
    <t>第02團副團長</t>
    <phoneticPr fontId="2" type="noConversion"/>
  </si>
  <si>
    <t>員林國中(41)</t>
    <phoneticPr fontId="2" type="noConversion"/>
  </si>
  <si>
    <t>第03團團長</t>
    <phoneticPr fontId="2" type="noConversion"/>
  </si>
  <si>
    <t>第03團副團長</t>
    <phoneticPr fontId="2" type="noConversion"/>
  </si>
  <si>
    <t>草湖國中(36)</t>
    <phoneticPr fontId="2" type="noConversion"/>
  </si>
  <si>
    <t>第04團團長</t>
    <phoneticPr fontId="2" type="noConversion"/>
  </si>
  <si>
    <t>第04團副團長</t>
    <phoneticPr fontId="2" type="noConversion"/>
  </si>
  <si>
    <t>線西國中(36)</t>
    <phoneticPr fontId="2" type="noConversion"/>
  </si>
  <si>
    <t>第05團團長</t>
    <phoneticPr fontId="2" type="noConversion"/>
  </si>
  <si>
    <t>第05團副團長</t>
    <phoneticPr fontId="2" type="noConversion"/>
  </si>
  <si>
    <t>邱鈺清(明禮國小)</t>
    <phoneticPr fontId="2" type="noConversion"/>
  </si>
  <si>
    <t>田中高中(22)、明禮國小(11)、育德國小(9)</t>
    <phoneticPr fontId="2" type="noConversion"/>
  </si>
  <si>
    <t>第06團團長</t>
    <phoneticPr fontId="2" type="noConversion"/>
  </si>
  <si>
    <t>第06團副團長</t>
    <phoneticPr fontId="2" type="noConversion"/>
  </si>
  <si>
    <t>新興國小(13)、鹿東國小(18)、鹿港高中(5)</t>
    <phoneticPr fontId="2" type="noConversion"/>
  </si>
  <si>
    <t>第07團團長</t>
    <phoneticPr fontId="2" type="noConversion"/>
  </si>
  <si>
    <t>第07團副團長</t>
    <phoneticPr fontId="2" type="noConversion"/>
  </si>
  <si>
    <t>鹿東國小(35)</t>
    <phoneticPr fontId="2" type="noConversion"/>
  </si>
  <si>
    <t>第08團團長</t>
    <phoneticPr fontId="2" type="noConversion"/>
  </si>
  <si>
    <t>第08團副團長</t>
    <phoneticPr fontId="2" type="noConversion"/>
  </si>
  <si>
    <t>溪州國小(18)、田頭國小(10)、大湖國小(4)</t>
    <phoneticPr fontId="2" type="noConversion"/>
  </si>
  <si>
    <t>第09團團長</t>
    <phoneticPr fontId="2" type="noConversion"/>
  </si>
  <si>
    <t>第09團副團長</t>
    <phoneticPr fontId="2" type="noConversion"/>
  </si>
  <si>
    <t>線西國小(27)、文開國小(13)</t>
    <phoneticPr fontId="2" type="noConversion"/>
  </si>
  <si>
    <t>第10團團長</t>
    <phoneticPr fontId="2" type="noConversion"/>
  </si>
  <si>
    <t>第10團副團長</t>
    <phoneticPr fontId="2" type="noConversion"/>
  </si>
  <si>
    <t>施雅真(大興國小)</t>
    <phoneticPr fontId="2" type="noConversion"/>
  </si>
  <si>
    <t>大興國小(38)</t>
    <phoneticPr fontId="2" type="noConversion"/>
  </si>
  <si>
    <t>第11團團長</t>
    <phoneticPr fontId="2" type="noConversion"/>
  </si>
  <si>
    <t>劉家儒(明道複式團)</t>
    <phoneticPr fontId="2" type="noConversion"/>
  </si>
  <si>
    <t>第11團副團長</t>
    <phoneticPr fontId="2" type="noConversion"/>
  </si>
  <si>
    <t>黃採雲(明湖國小退休校長)</t>
    <phoneticPr fontId="2" type="noConversion"/>
  </si>
  <si>
    <t>和美高中(23)、西勢國小(15)</t>
    <phoneticPr fontId="2" type="noConversion"/>
  </si>
  <si>
    <t>第12團團長</t>
    <phoneticPr fontId="2" type="noConversion"/>
  </si>
  <si>
    <t>第12團副團長</t>
    <phoneticPr fontId="2" type="noConversion"/>
  </si>
  <si>
    <t>王功國小(35)</t>
    <phoneticPr fontId="2" type="noConversion"/>
  </si>
  <si>
    <t>第13團團長</t>
    <phoneticPr fontId="2" type="noConversion"/>
  </si>
  <si>
    <t>第13團副團長</t>
    <phoneticPr fontId="2" type="noConversion"/>
  </si>
  <si>
    <t>陸豐國小(8)、湖南國小(27)、溪湖國小(5)</t>
    <phoneticPr fontId="2" type="noConversion"/>
  </si>
  <si>
    <t>第14團團長</t>
    <phoneticPr fontId="2" type="noConversion"/>
  </si>
  <si>
    <t>第14團副團長</t>
    <phoneticPr fontId="2" type="noConversion"/>
  </si>
  <si>
    <t>秀水國中(34)</t>
    <phoneticPr fontId="2" type="noConversion"/>
  </si>
  <si>
    <t>第15團團長</t>
    <phoneticPr fontId="2" type="noConversion"/>
  </si>
  <si>
    <t>第15團副團長</t>
    <phoneticPr fontId="2" type="noConversion"/>
  </si>
  <si>
    <t>楊素綾(福德國小)</t>
    <phoneticPr fontId="2" type="noConversion"/>
  </si>
  <si>
    <t>員林國小(9)、福德國小(17)、北斗家商(5)、北斗國小(9)</t>
    <phoneticPr fontId="2" type="noConversion"/>
  </si>
  <si>
    <t>第16團團長</t>
    <phoneticPr fontId="2" type="noConversion"/>
  </si>
  <si>
    <t>曹順美(員林佛光)</t>
    <phoneticPr fontId="2" type="noConversion"/>
  </si>
  <si>
    <t>員林高中(11)、溪湖國中(31)</t>
    <phoneticPr fontId="2" type="noConversion"/>
  </si>
  <si>
    <t>第17團團長</t>
    <phoneticPr fontId="2" type="noConversion"/>
  </si>
  <si>
    <t>周育廉(日新國小)</t>
    <phoneticPr fontId="2" type="noConversion"/>
  </si>
  <si>
    <t>秀水高工(10)、中正國小(10)、日新國小(5)、東溪國小(5)、華南國小(5)</t>
    <phoneticPr fontId="2" type="noConversion"/>
  </si>
  <si>
    <t>第18團團長</t>
    <phoneticPr fontId="2" type="noConversion"/>
  </si>
  <si>
    <t>員林佛光(11)、和東國小(6)、福興國小(5)、秀水國小(5)、漢寶國小(11)</t>
    <phoneticPr fontId="2" type="noConversion"/>
  </si>
  <si>
    <t>第19團團長</t>
    <phoneticPr fontId="2" type="noConversion"/>
  </si>
  <si>
    <t>明道複式(23)、福山佛光(4)、華龍國小(5)、建新國小(5)</t>
    <phoneticPr fontId="2" type="noConversion"/>
  </si>
  <si>
    <t>第20團團長</t>
    <phoneticPr fontId="2" type="noConversion"/>
  </si>
  <si>
    <t>林昭青(草湖國小)</t>
    <phoneticPr fontId="2" type="noConversion"/>
  </si>
  <si>
    <t>大會司儀</t>
    <phoneticPr fontId="2" type="noConversion"/>
  </si>
  <si>
    <t>雲美雪(芬園國小)</t>
    <phoneticPr fontId="2" type="noConversion"/>
  </si>
  <si>
    <t>張佳橋(逢甲大學)</t>
    <phoneticPr fontId="2" type="noConversion"/>
  </si>
  <si>
    <t>梁瑜芯(亞洲大學)</t>
    <phoneticPr fontId="2" type="noConversion"/>
  </si>
  <si>
    <t>葉育愷(逢甲大學)</t>
    <phoneticPr fontId="2" type="noConversion"/>
  </si>
  <si>
    <t>糧食組</t>
    <phoneticPr fontId="2" type="noConversion"/>
  </si>
  <si>
    <t>彰化縣111年三五童軍節慶祝大會車次、團次分配表          111.03.04(五)</t>
    <phoneticPr fontId="2" type="noConversion"/>
  </si>
  <si>
    <t>序</t>
    <phoneticPr fontId="2" type="noConversion"/>
  </si>
  <si>
    <t>類別</t>
    <phoneticPr fontId="2" type="noConversion"/>
  </si>
  <si>
    <t>報名單位</t>
    <phoneticPr fontId="2" type="noConversion"/>
  </si>
  <si>
    <t>老師</t>
    <phoneticPr fontId="2" type="noConversion"/>
  </si>
  <si>
    <t>學生</t>
    <phoneticPr fontId="2" type="noConversion"/>
  </si>
  <si>
    <t>小計</t>
    <phoneticPr fontId="2" type="noConversion"/>
  </si>
  <si>
    <t>團(車)次</t>
    <phoneticPr fontId="2" type="noConversion"/>
  </si>
  <si>
    <t>團(車)次</t>
    <phoneticPr fontId="2" type="noConversion"/>
  </si>
  <si>
    <t>乘車時間</t>
    <phoneticPr fontId="2" type="noConversion"/>
  </si>
  <si>
    <t>車長</t>
    <phoneticPr fontId="2" type="noConversion"/>
  </si>
  <si>
    <t>手機</t>
    <phoneticPr fontId="2" type="noConversion"/>
  </si>
  <si>
    <t>司機</t>
    <phoneticPr fontId="2" type="noConversion"/>
  </si>
  <si>
    <t>車號</t>
    <phoneticPr fontId="2" type="noConversion"/>
  </si>
  <si>
    <t>葷</t>
    <phoneticPr fontId="2" type="noConversion"/>
  </si>
  <si>
    <t>素</t>
    <phoneticPr fontId="2" type="noConversion"/>
  </si>
  <si>
    <t>素</t>
    <phoneticPr fontId="2" type="noConversion"/>
  </si>
  <si>
    <t>交通</t>
    <phoneticPr fontId="2" type="noConversion"/>
  </si>
  <si>
    <t>0922-587904</t>
    <phoneticPr fontId="2" type="noConversion"/>
  </si>
  <si>
    <t>金富山
陳創璟</t>
    <phoneticPr fontId="2" type="noConversion"/>
  </si>
  <si>
    <t>711-SS</t>
    <phoneticPr fontId="2" type="noConversion"/>
  </si>
  <si>
    <t>0910-462389</t>
  </si>
  <si>
    <t>搭乘大會車輛</t>
    <phoneticPr fontId="2" type="noConversion"/>
  </si>
  <si>
    <t>彰化飛鷹</t>
    <phoneticPr fontId="2" type="noConversion"/>
  </si>
  <si>
    <t>0986-578339</t>
    <phoneticPr fontId="2" type="noConversion"/>
  </si>
  <si>
    <t>金富山
楊浚宏</t>
    <phoneticPr fontId="2" type="noConversion"/>
  </si>
  <si>
    <t>KAH-068</t>
    <phoneticPr fontId="2" type="noConversion"/>
  </si>
  <si>
    <t>0916-030058</t>
  </si>
  <si>
    <r>
      <t>2生素，</t>
    </r>
    <r>
      <rPr>
        <sz val="8"/>
        <color rgb="FFFF0000"/>
        <rFont val="標楷體"/>
        <family val="4"/>
        <charset val="136"/>
      </rPr>
      <t>彰友生鮮百貨前上車</t>
    </r>
    <phoneticPr fontId="2" type="noConversion"/>
  </si>
  <si>
    <t>彰化藝高</t>
    <phoneticPr fontId="2" type="noConversion"/>
  </si>
  <si>
    <t>1生素</t>
    <phoneticPr fontId="2" type="noConversion"/>
  </si>
  <si>
    <t>黃俊堯</t>
    <phoneticPr fontId="2" type="noConversion"/>
  </si>
  <si>
    <t>719-V9</t>
    <phoneticPr fontId="2" type="noConversion"/>
  </si>
  <si>
    <t>0937-255618</t>
    <phoneticPr fontId="2" type="noConversion"/>
  </si>
  <si>
    <t>加採雲校長</t>
    <phoneticPr fontId="2" type="noConversion"/>
  </si>
  <si>
    <t>鄭昭信</t>
    <phoneticPr fontId="2" type="noConversion"/>
  </si>
  <si>
    <t>0911-871169</t>
    <phoneticPr fontId="2" type="noConversion"/>
  </si>
  <si>
    <t>陳彥廷</t>
    <phoneticPr fontId="2" type="noConversion"/>
  </si>
  <si>
    <t>578-UU</t>
    <phoneticPr fontId="2" type="noConversion"/>
  </si>
  <si>
    <t>0976-332994</t>
    <phoneticPr fontId="2" type="noConversion"/>
  </si>
  <si>
    <t>0919-841282</t>
    <phoneticPr fontId="2" type="noConversion"/>
  </si>
  <si>
    <t>郭先生</t>
    <phoneticPr fontId="2" type="noConversion"/>
  </si>
  <si>
    <t>KAH-506</t>
    <phoneticPr fontId="2" type="noConversion"/>
  </si>
  <si>
    <t>0937-250756</t>
    <phoneticPr fontId="2" type="noConversion"/>
  </si>
  <si>
    <t>0911-028547</t>
    <phoneticPr fontId="2" type="noConversion"/>
  </si>
  <si>
    <t>林淵文</t>
    <phoneticPr fontId="2" type="noConversion"/>
  </si>
  <si>
    <t>747-V7</t>
    <phoneticPr fontId="2" type="noConversion"/>
  </si>
  <si>
    <t>0930-691321</t>
    <phoneticPr fontId="2" type="noConversion"/>
  </si>
  <si>
    <t>明禮國小</t>
    <phoneticPr fontId="2" type="noConversion"/>
  </si>
  <si>
    <t>育德國小</t>
    <phoneticPr fontId="2" type="noConversion"/>
  </si>
  <si>
    <t>通益       謝先生</t>
    <phoneticPr fontId="2" type="noConversion"/>
  </si>
  <si>
    <t xml:space="preserve">
532-V7</t>
    <phoneticPr fontId="2" type="noConversion"/>
  </si>
  <si>
    <t>0982-959400</t>
    <phoneticPr fontId="2" type="noConversion"/>
  </si>
  <si>
    <t>施心韻</t>
    <phoneticPr fontId="2" type="noConversion"/>
  </si>
  <si>
    <t>0922-519068</t>
    <phoneticPr fontId="2" type="noConversion"/>
  </si>
  <si>
    <t>蔡秀妙</t>
    <phoneticPr fontId="2" type="noConversion"/>
  </si>
  <si>
    <t>0923-143032</t>
    <phoneticPr fontId="2" type="noConversion"/>
  </si>
  <si>
    <t>通益    姜先生</t>
    <phoneticPr fontId="2" type="noConversion"/>
  </si>
  <si>
    <t>KAA-5796</t>
    <phoneticPr fontId="2" type="noConversion"/>
  </si>
  <si>
    <t>0932-538765</t>
    <phoneticPr fontId="2" type="noConversion"/>
  </si>
  <si>
    <t>1師素</t>
    <phoneticPr fontId="2" type="noConversion"/>
  </si>
  <si>
    <t>1師素</t>
    <phoneticPr fontId="2" type="noConversion"/>
  </si>
  <si>
    <t> 04-8895013</t>
    <phoneticPr fontId="2" type="noConversion"/>
  </si>
  <si>
    <t>陳賜財</t>
    <phoneticPr fontId="2" type="noConversion"/>
  </si>
  <si>
    <t>715-YY</t>
    <phoneticPr fontId="2" type="noConversion"/>
  </si>
  <si>
    <t>0987-500538</t>
    <phoneticPr fontId="2" type="noConversion"/>
  </si>
  <si>
    <t>0910-598512</t>
    <phoneticPr fontId="2" type="noConversion"/>
  </si>
  <si>
    <t>通益    陳先生</t>
    <phoneticPr fontId="2" type="noConversion"/>
  </si>
  <si>
    <t xml:space="preserve">
248-XX</t>
    <phoneticPr fontId="2" type="noConversion"/>
  </si>
  <si>
    <t>0917-532646</t>
    <phoneticPr fontId="2" type="noConversion"/>
  </si>
  <si>
    <t>1生素</t>
    <phoneticPr fontId="2" type="noConversion"/>
  </si>
  <si>
    <t>葉春林</t>
    <phoneticPr fontId="2" type="noConversion"/>
  </si>
  <si>
    <t>209-VV</t>
    <phoneticPr fontId="2" type="noConversion"/>
  </si>
  <si>
    <t>0910-565170</t>
    <phoneticPr fontId="2" type="noConversion"/>
  </si>
  <si>
    <t>0916-830388</t>
    <phoneticPr fontId="2" type="noConversion"/>
  </si>
  <si>
    <t>林進昌</t>
    <phoneticPr fontId="2" type="noConversion"/>
  </si>
  <si>
    <t>KAA-5255</t>
    <phoneticPr fontId="2" type="noConversion"/>
  </si>
  <si>
    <t>0980-823526</t>
    <phoneticPr fontId="2" type="noConversion"/>
  </si>
  <si>
    <t>周恩禾</t>
    <phoneticPr fontId="2" type="noConversion"/>
  </si>
  <si>
    <t>KAA-5096</t>
    <phoneticPr fontId="2" type="noConversion"/>
  </si>
  <si>
    <t>0986-396955</t>
    <phoneticPr fontId="2" type="noConversion"/>
  </si>
  <si>
    <t>0922-065582</t>
    <phoneticPr fontId="2" type="noConversion"/>
  </si>
  <si>
    <t>王永成</t>
    <phoneticPr fontId="2" type="noConversion"/>
  </si>
  <si>
    <t>001-XX</t>
    <phoneticPr fontId="2" type="noConversion"/>
  </si>
  <si>
    <t>0953-888141</t>
    <phoneticPr fontId="2" type="noConversion"/>
  </si>
  <si>
    <t>0921-202049</t>
    <phoneticPr fontId="2" type="noConversion"/>
  </si>
  <si>
    <t>金富山  廖瓊洲</t>
    <phoneticPr fontId="2" type="noConversion"/>
  </si>
  <si>
    <t>153-XX</t>
    <phoneticPr fontId="2" type="noConversion"/>
  </si>
  <si>
    <t>0928-360649</t>
  </si>
  <si>
    <t>0961-266117</t>
    <phoneticPr fontId="2" type="noConversion"/>
  </si>
  <si>
    <t>邱家豪</t>
    <phoneticPr fontId="2" type="noConversion"/>
  </si>
  <si>
    <t>538-V7</t>
    <phoneticPr fontId="2" type="noConversion"/>
  </si>
  <si>
    <t>0937-796020</t>
    <phoneticPr fontId="2" type="noConversion"/>
  </si>
  <si>
    <t>04-8320364</t>
    <phoneticPr fontId="2" type="noConversion"/>
  </si>
  <si>
    <t>黃潮松</t>
    <phoneticPr fontId="2" type="noConversion"/>
  </si>
  <si>
    <t>591-V7</t>
    <phoneticPr fontId="2" type="noConversion"/>
  </si>
  <si>
    <t>0933-559587</t>
    <phoneticPr fontId="2" type="noConversion"/>
  </si>
  <si>
    <t>小   計</t>
    <phoneticPr fontId="2" type="noConversion"/>
  </si>
  <si>
    <t>注意事項</t>
    <phoneticPr fontId="2" type="noConversion"/>
  </si>
  <si>
    <t>小計</t>
    <phoneticPr fontId="2" type="noConversion"/>
  </si>
  <si>
    <r>
      <t>1.報名參加人員共</t>
    </r>
    <r>
      <rPr>
        <b/>
        <sz val="11"/>
        <color rgb="FFFF0000"/>
        <rFont val="標楷體"/>
        <family val="4"/>
        <charset val="136"/>
      </rPr>
      <t>743</t>
    </r>
    <r>
      <rPr>
        <b/>
        <sz val="11"/>
        <color theme="1"/>
        <rFont val="標楷體"/>
        <family val="4"/>
        <charset val="136"/>
      </rPr>
      <t>人(不含工作人員、受獎人員)，女401人，男342人；葷730人，素13人，搭乘遊覽車633人，自行前往110人。
2.搭乘遊覽車者，請各車車長(各車第一站帶隊老師)</t>
    </r>
    <r>
      <rPr>
        <b/>
        <sz val="11"/>
        <color rgb="FFFF0000"/>
        <rFont val="標楷體"/>
        <family val="4"/>
        <charset val="136"/>
      </rPr>
      <t>協同司機做車輛相關檢查與確認後簽名</t>
    </r>
    <r>
      <rPr>
        <b/>
        <sz val="11"/>
        <color theme="1"/>
        <rFont val="標楷體"/>
        <family val="4"/>
        <charset val="136"/>
      </rPr>
      <t>，車輛到達普天宮停車場，請依現場引導人員指示報到，報到時由</t>
    </r>
    <r>
      <rPr>
        <b/>
        <sz val="11"/>
        <color rgb="FFFF0000"/>
        <rFont val="標楷體"/>
        <family val="4"/>
        <charset val="136"/>
      </rPr>
      <t>各報名單位分別報到</t>
    </r>
    <r>
      <rPr>
        <b/>
        <sz val="11"/>
        <color theme="1"/>
        <rFont val="標楷體"/>
        <family val="4"/>
        <charset val="136"/>
      </rPr>
      <t>，並領取相關資料。如行程中有任何狀況，請回報交通組陳榮茂校長 0963-008297。
3.自行接送者，到達普天宮停車場後，請依現場引導人員指示報到，領取相關資料，並請</t>
    </r>
    <r>
      <rPr>
        <b/>
        <sz val="11"/>
        <color rgb="FFFF0000"/>
        <rFont val="標楷體"/>
        <family val="4"/>
        <charset val="136"/>
      </rPr>
      <t>儘量於8:30前到達</t>
    </r>
    <r>
      <rPr>
        <b/>
        <sz val="11"/>
        <color theme="1"/>
        <rFont val="標楷體"/>
        <family val="4"/>
        <charset val="136"/>
      </rPr>
      <t>。
4.搭乘遊覽車者，請務必熟記所搭乘車輛編號(團次)、車號(本次活動共17輛遊覽車)，以免上錯車，並請和司機約定好回程上車時間、地點，並至遲於</t>
    </r>
    <r>
      <rPr>
        <b/>
        <sz val="11"/>
        <color rgb="FFFF0000"/>
        <rFont val="標楷體"/>
        <family val="4"/>
        <charset val="136"/>
      </rPr>
      <t>下午2時前</t>
    </r>
    <r>
      <rPr>
        <b/>
        <sz val="11"/>
        <color theme="1"/>
        <rFont val="標楷體"/>
        <family val="4"/>
        <charset val="136"/>
      </rPr>
      <t>上車，以配合各校放學時間。
5.本次編團有幾團為混合編團，請年齡較長之童軍夥伴，帶領年齡較小幼童軍，展現各團精神，闖關活動時請以報名單位(各校或各社區團)進行闖關，並由報名單位</t>
    </r>
    <r>
      <rPr>
        <b/>
        <sz val="11"/>
        <color rgb="FFFF0000"/>
        <rFont val="標楷體"/>
        <family val="4"/>
        <charset val="136"/>
      </rPr>
      <t>自行做小隊區分</t>
    </r>
    <r>
      <rPr>
        <b/>
        <sz val="11"/>
        <color theme="1"/>
        <rFont val="標楷體"/>
        <family val="4"/>
        <charset val="136"/>
      </rPr>
      <t>，報名人數較少之單位，可</t>
    </r>
    <r>
      <rPr>
        <b/>
        <sz val="11"/>
        <color rgb="FFFF0000"/>
        <rFont val="標楷體"/>
        <family val="4"/>
        <charset val="136"/>
      </rPr>
      <t>兩校合併為1小隊</t>
    </r>
    <r>
      <rPr>
        <b/>
        <sz val="11"/>
        <color theme="1"/>
        <rFont val="標楷體"/>
        <family val="4"/>
        <charset val="136"/>
      </rPr>
      <t>進行闖關。
6.上車前請參加人員依防疫規定先</t>
    </r>
    <r>
      <rPr>
        <b/>
        <sz val="11"/>
        <color rgb="FFFF0000"/>
        <rFont val="標楷體"/>
        <family val="4"/>
        <charset val="136"/>
      </rPr>
      <t>自行量測體溫</t>
    </r>
    <r>
      <rPr>
        <b/>
        <sz val="11"/>
        <color theme="1"/>
        <rFont val="標楷體"/>
        <family val="4"/>
        <charset val="136"/>
      </rPr>
      <t>，若體溫超過37.5度者，請勿上車。
7.</t>
    </r>
    <r>
      <rPr>
        <b/>
        <sz val="11"/>
        <color rgb="FFFF0000"/>
        <rFont val="標楷體"/>
        <family val="4"/>
        <charset val="136"/>
      </rPr>
      <t>工作人員請於8:00前完成報到</t>
    </r>
    <r>
      <rPr>
        <b/>
        <sz val="11"/>
        <color theme="1"/>
        <rFont val="標楷體"/>
        <family val="4"/>
        <charset val="136"/>
      </rPr>
      <t>。
8.各單位如有乘車相關問題可和司機先行聯繫。</t>
    </r>
    <phoneticPr fontId="2" type="noConversion"/>
  </si>
  <si>
    <t>交通</t>
    <phoneticPr fontId="2" type="noConversion"/>
  </si>
  <si>
    <t>自行前往</t>
    <phoneticPr fontId="2" type="noConversion"/>
  </si>
  <si>
    <t>華南國小</t>
    <phoneticPr fontId="2" type="noConversion"/>
  </si>
  <si>
    <t>員林佛光</t>
    <phoneticPr fontId="2" type="noConversion"/>
  </si>
  <si>
    <t>明道複式</t>
    <phoneticPr fontId="2" type="noConversion"/>
  </si>
  <si>
    <t>福山佛光</t>
    <phoneticPr fontId="2" type="noConversion"/>
  </si>
  <si>
    <t>建新國小</t>
    <phoneticPr fontId="2" type="noConversion"/>
  </si>
  <si>
    <t>小   計</t>
    <phoneticPr fontId="2" type="noConversion"/>
  </si>
  <si>
    <t>合   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</si>
</sst>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rgb="FF00B050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9"/>
      <color rgb="FF00B05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sz val="11"/>
      <name val="標楷體"/>
      <family val="4"/>
      <charset val="136"/>
    </font>
    <font>
      <sz val="11"/>
      <color rgb="FF00B050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3" borderId="1" xfId="0" applyFont="1" applyFill="1" applyBorder="1" applyAlignment="1">
      <alignment horizontal="left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4" fillId="0" borderId="0" xfId="0" applyFont="1">
      <alignment vertical="center"/>
    </xf>
    <xf numFmtId="0" fontId="1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20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20" fontId="1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workbookViewId="0">
      <selection sqref="A1:R1"/>
    </sheetView>
  </sheetViews>
  <sheetFormatPr defaultRowHeight="16.2" x14ac:dyDescent="0.3"/>
  <cols>
    <col min="1" max="1" width="3.77734375" style="2" bestFit="1" customWidth="1"/>
    <col min="2" max="2" width="10.44140625" style="2" bestFit="1" customWidth="1"/>
    <col min="3" max="3" width="10.44140625" bestFit="1" customWidth="1"/>
    <col min="4" max="6" width="5.44140625" customWidth="1"/>
    <col min="7" max="7" width="7.44140625" customWidth="1"/>
    <col min="8" max="8" width="5.44140625" customWidth="1"/>
    <col min="9" max="9" width="7.109375" customWidth="1"/>
    <col min="10" max="10" width="8.21875" style="3" customWidth="1"/>
    <col min="11" max="11" width="12.77734375" style="3" customWidth="1"/>
    <col min="12" max="12" width="7.5546875" style="92" bestFit="1" customWidth="1"/>
    <col min="13" max="13" width="9.109375" style="27" customWidth="1"/>
    <col min="14" max="14" width="12.77734375" style="27" bestFit="1" customWidth="1"/>
    <col min="15" max="15" width="4.88671875" style="27" bestFit="1" customWidth="1"/>
    <col min="16" max="16" width="3.77734375" style="27" bestFit="1" customWidth="1"/>
    <col min="17" max="17" width="3.77734375" style="93" customWidth="1"/>
    <col min="18" max="18" width="11.77734375" style="3" customWidth="1"/>
  </cols>
  <sheetData>
    <row r="1" spans="1:18" ht="19.8" x14ac:dyDescent="0.3">
      <c r="A1" s="34" t="s">
        <v>354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32.4" x14ac:dyDescent="0.3">
      <c r="A2" s="4" t="s">
        <v>355</v>
      </c>
      <c r="B2" s="4" t="s">
        <v>356</v>
      </c>
      <c r="C2" s="4" t="s">
        <v>357</v>
      </c>
      <c r="D2" s="4" t="s">
        <v>358</v>
      </c>
      <c r="E2" s="4" t="s">
        <v>359</v>
      </c>
      <c r="F2" s="4" t="s">
        <v>360</v>
      </c>
      <c r="G2" s="51" t="s">
        <v>362</v>
      </c>
      <c r="H2" s="12" t="s">
        <v>54</v>
      </c>
      <c r="I2" s="12" t="s">
        <v>363</v>
      </c>
      <c r="J2" s="4" t="s">
        <v>364</v>
      </c>
      <c r="K2" s="4" t="s">
        <v>365</v>
      </c>
      <c r="L2" s="12" t="s">
        <v>366</v>
      </c>
      <c r="M2" s="4" t="s">
        <v>367</v>
      </c>
      <c r="N2" s="4" t="s">
        <v>365</v>
      </c>
      <c r="O2" s="52" t="s">
        <v>368</v>
      </c>
      <c r="P2" s="52" t="s">
        <v>370</v>
      </c>
      <c r="Q2" s="12" t="s">
        <v>371</v>
      </c>
      <c r="R2" s="12" t="s">
        <v>62</v>
      </c>
    </row>
    <row r="3" spans="1:18" ht="15" customHeight="1" x14ac:dyDescent="0.3">
      <c r="A3" s="9">
        <v>1</v>
      </c>
      <c r="B3" s="9" t="s">
        <v>32</v>
      </c>
      <c r="C3" s="9" t="s">
        <v>33</v>
      </c>
      <c r="D3" s="9">
        <v>1</v>
      </c>
      <c r="E3" s="9">
        <v>3</v>
      </c>
      <c r="F3" s="9">
        <f t="shared" ref="F3:F47" si="0">SUM(D3:E3)</f>
        <v>4</v>
      </c>
      <c r="G3" s="9">
        <v>1</v>
      </c>
      <c r="H3" s="53">
        <f>+F3+F4+F5</f>
        <v>32</v>
      </c>
      <c r="I3" s="54">
        <v>0.30555555555555552</v>
      </c>
      <c r="J3" s="9" t="s">
        <v>48</v>
      </c>
      <c r="K3" s="55" t="s">
        <v>372</v>
      </c>
      <c r="L3" s="56" t="s">
        <v>373</v>
      </c>
      <c r="M3" s="57" t="s">
        <v>374</v>
      </c>
      <c r="N3" s="57" t="s">
        <v>375</v>
      </c>
      <c r="O3" s="55">
        <f t="shared" ref="O3:O36" si="1">+F3-P3</f>
        <v>4</v>
      </c>
      <c r="P3" s="55"/>
      <c r="Q3" s="58" t="s">
        <v>376</v>
      </c>
      <c r="R3" s="9"/>
    </row>
    <row r="4" spans="1:18" ht="15" customHeight="1" x14ac:dyDescent="0.3">
      <c r="A4" s="9">
        <v>2</v>
      </c>
      <c r="B4" s="9" t="s">
        <v>47</v>
      </c>
      <c r="C4" s="9" t="s">
        <v>33</v>
      </c>
      <c r="D4" s="9">
        <v>2</v>
      </c>
      <c r="E4" s="9">
        <v>15</v>
      </c>
      <c r="F4" s="9">
        <f t="shared" si="0"/>
        <v>17</v>
      </c>
      <c r="G4" s="9">
        <v>1</v>
      </c>
      <c r="H4" s="53"/>
      <c r="I4" s="54"/>
      <c r="J4" s="59"/>
      <c r="K4" s="60"/>
      <c r="L4" s="56"/>
      <c r="M4" s="57"/>
      <c r="N4" s="57"/>
      <c r="O4" s="55">
        <f t="shared" si="1"/>
        <v>17</v>
      </c>
      <c r="P4" s="55"/>
      <c r="Q4" s="61"/>
      <c r="R4" s="9"/>
    </row>
    <row r="5" spans="1:18" ht="15" customHeight="1" x14ac:dyDescent="0.3">
      <c r="A5" s="9">
        <v>3</v>
      </c>
      <c r="B5" s="9" t="s">
        <v>1</v>
      </c>
      <c r="C5" s="9" t="s">
        <v>27</v>
      </c>
      <c r="D5" s="9">
        <v>2</v>
      </c>
      <c r="E5" s="9">
        <v>9</v>
      </c>
      <c r="F5" s="9">
        <f t="shared" si="0"/>
        <v>11</v>
      </c>
      <c r="G5" s="9">
        <v>1</v>
      </c>
      <c r="H5" s="53"/>
      <c r="I5" s="62">
        <v>0.32291666666666669</v>
      </c>
      <c r="J5" s="62"/>
      <c r="K5" s="60"/>
      <c r="L5" s="56"/>
      <c r="M5" s="57"/>
      <c r="N5" s="57"/>
      <c r="O5" s="55">
        <f t="shared" si="1"/>
        <v>11</v>
      </c>
      <c r="P5" s="55"/>
      <c r="Q5" s="61"/>
      <c r="R5" s="9"/>
    </row>
    <row r="6" spans="1:18" ht="24" x14ac:dyDescent="0.3">
      <c r="A6" s="19">
        <v>4</v>
      </c>
      <c r="B6" s="19" t="s">
        <v>51</v>
      </c>
      <c r="C6" s="19" t="s">
        <v>377</v>
      </c>
      <c r="D6" s="19">
        <v>6</v>
      </c>
      <c r="E6" s="19">
        <v>16</v>
      </c>
      <c r="F6" s="19">
        <f t="shared" si="0"/>
        <v>22</v>
      </c>
      <c r="G6" s="17">
        <v>2</v>
      </c>
      <c r="H6" s="38">
        <f>+F6+F7</f>
        <v>36</v>
      </c>
      <c r="I6" s="15">
        <v>0.30555555555555552</v>
      </c>
      <c r="J6" s="19" t="s">
        <v>52</v>
      </c>
      <c r="K6" s="18" t="s">
        <v>378</v>
      </c>
      <c r="L6" s="63" t="s">
        <v>379</v>
      </c>
      <c r="M6" s="64" t="s">
        <v>380</v>
      </c>
      <c r="N6" s="64" t="s">
        <v>381</v>
      </c>
      <c r="O6" s="18">
        <f t="shared" si="1"/>
        <v>20</v>
      </c>
      <c r="P6" s="18">
        <v>2</v>
      </c>
      <c r="Q6" s="61"/>
      <c r="R6" s="65" t="s">
        <v>382</v>
      </c>
    </row>
    <row r="7" spans="1:18" ht="13.95" customHeight="1" x14ac:dyDescent="0.3">
      <c r="A7" s="19">
        <v>5</v>
      </c>
      <c r="B7" s="19" t="s">
        <v>47</v>
      </c>
      <c r="C7" s="19" t="s">
        <v>383</v>
      </c>
      <c r="D7" s="19">
        <v>1</v>
      </c>
      <c r="E7" s="19">
        <v>13</v>
      </c>
      <c r="F7" s="19">
        <f t="shared" si="0"/>
        <v>14</v>
      </c>
      <c r="G7" s="17">
        <v>2</v>
      </c>
      <c r="H7" s="38"/>
      <c r="I7" s="15">
        <v>0.31597222222222221</v>
      </c>
      <c r="J7" s="15"/>
      <c r="K7" s="16"/>
      <c r="L7" s="63"/>
      <c r="M7" s="64"/>
      <c r="N7" s="64"/>
      <c r="O7" s="18">
        <f t="shared" si="1"/>
        <v>13</v>
      </c>
      <c r="P7" s="18">
        <v>1</v>
      </c>
      <c r="Q7" s="61"/>
      <c r="R7" s="7" t="s">
        <v>384</v>
      </c>
    </row>
    <row r="8" spans="1:18" ht="13.95" customHeight="1" x14ac:dyDescent="0.3">
      <c r="A8" s="9">
        <v>6</v>
      </c>
      <c r="B8" s="9" t="s">
        <v>32</v>
      </c>
      <c r="C8" s="9" t="s">
        <v>34</v>
      </c>
      <c r="D8" s="66">
        <v>7</v>
      </c>
      <c r="E8" s="9">
        <v>34</v>
      </c>
      <c r="F8" s="9">
        <f t="shared" si="0"/>
        <v>41</v>
      </c>
      <c r="G8" s="9">
        <v>3</v>
      </c>
      <c r="H8" s="9">
        <f>+F8</f>
        <v>41</v>
      </c>
      <c r="I8" s="62">
        <v>0.3125</v>
      </c>
      <c r="J8" s="9" t="s">
        <v>35</v>
      </c>
      <c r="K8" s="55" t="s">
        <v>36</v>
      </c>
      <c r="L8" s="67" t="s">
        <v>385</v>
      </c>
      <c r="M8" s="55" t="s">
        <v>386</v>
      </c>
      <c r="N8" s="55" t="s">
        <v>387</v>
      </c>
      <c r="O8" s="55">
        <f t="shared" si="1"/>
        <v>41</v>
      </c>
      <c r="P8" s="55"/>
      <c r="Q8" s="61"/>
      <c r="R8" s="68" t="s">
        <v>388</v>
      </c>
    </row>
    <row r="9" spans="1:18" ht="13.95" customHeight="1" x14ac:dyDescent="0.3">
      <c r="A9" s="19">
        <v>7</v>
      </c>
      <c r="B9" s="19" t="s">
        <v>32</v>
      </c>
      <c r="C9" s="19" t="s">
        <v>39</v>
      </c>
      <c r="D9" s="19">
        <v>3</v>
      </c>
      <c r="E9" s="19">
        <v>33</v>
      </c>
      <c r="F9" s="19">
        <f t="shared" si="0"/>
        <v>36</v>
      </c>
      <c r="G9" s="17">
        <v>4</v>
      </c>
      <c r="H9" s="19">
        <f>+F9</f>
        <v>36</v>
      </c>
      <c r="I9" s="15">
        <v>0.33333333333333331</v>
      </c>
      <c r="J9" s="19" t="s">
        <v>389</v>
      </c>
      <c r="K9" s="18" t="s">
        <v>390</v>
      </c>
      <c r="L9" s="69" t="s">
        <v>391</v>
      </c>
      <c r="M9" s="18" t="s">
        <v>392</v>
      </c>
      <c r="N9" s="18" t="s">
        <v>393</v>
      </c>
      <c r="O9" s="18">
        <f t="shared" si="1"/>
        <v>36</v>
      </c>
      <c r="P9" s="18"/>
      <c r="Q9" s="61"/>
      <c r="R9" s="19"/>
    </row>
    <row r="10" spans="1:18" ht="13.95" customHeight="1" x14ac:dyDescent="0.3">
      <c r="A10" s="9">
        <v>8</v>
      </c>
      <c r="B10" s="9" t="s">
        <v>32</v>
      </c>
      <c r="C10" s="9" t="s">
        <v>40</v>
      </c>
      <c r="D10" s="9">
        <v>2</v>
      </c>
      <c r="E10" s="9">
        <v>34</v>
      </c>
      <c r="F10" s="9">
        <f t="shared" si="0"/>
        <v>36</v>
      </c>
      <c r="G10" s="9">
        <v>5</v>
      </c>
      <c r="H10" s="9">
        <f>+F10</f>
        <v>36</v>
      </c>
      <c r="I10" s="62">
        <v>0.3263888888888889</v>
      </c>
      <c r="J10" s="9" t="s">
        <v>41</v>
      </c>
      <c r="K10" s="55" t="s">
        <v>394</v>
      </c>
      <c r="L10" s="67" t="s">
        <v>395</v>
      </c>
      <c r="M10" s="55" t="s">
        <v>396</v>
      </c>
      <c r="N10" s="55" t="s">
        <v>397</v>
      </c>
      <c r="O10" s="55">
        <f t="shared" si="1"/>
        <v>35</v>
      </c>
      <c r="P10" s="55">
        <v>1</v>
      </c>
      <c r="Q10" s="61"/>
      <c r="R10" s="14" t="s">
        <v>384</v>
      </c>
    </row>
    <row r="11" spans="1:18" ht="13.95" customHeight="1" x14ac:dyDescent="0.3">
      <c r="A11" s="19">
        <v>9</v>
      </c>
      <c r="B11" s="19" t="s">
        <v>32</v>
      </c>
      <c r="C11" s="19" t="s">
        <v>42</v>
      </c>
      <c r="D11" s="19">
        <v>1</v>
      </c>
      <c r="E11" s="19">
        <v>21</v>
      </c>
      <c r="F11" s="19">
        <f t="shared" si="0"/>
        <v>22</v>
      </c>
      <c r="G11" s="17">
        <v>6</v>
      </c>
      <c r="H11" s="38">
        <f>+F11+F12+F13</f>
        <v>42</v>
      </c>
      <c r="I11" s="15">
        <v>0.31944444444444448</v>
      </c>
      <c r="J11" s="19" t="s">
        <v>43</v>
      </c>
      <c r="K11" s="18" t="s">
        <v>398</v>
      </c>
      <c r="L11" s="70" t="s">
        <v>399</v>
      </c>
      <c r="M11" s="64" t="s">
        <v>400</v>
      </c>
      <c r="N11" s="64" t="s">
        <v>401</v>
      </c>
      <c r="O11" s="18">
        <f t="shared" si="1"/>
        <v>22</v>
      </c>
      <c r="P11" s="18"/>
      <c r="Q11" s="61"/>
      <c r="R11" s="19"/>
    </row>
    <row r="12" spans="1:18" ht="13.95" customHeight="1" x14ac:dyDescent="0.3">
      <c r="A12" s="19">
        <v>10</v>
      </c>
      <c r="B12" s="19" t="s">
        <v>32</v>
      </c>
      <c r="C12" s="19" t="s">
        <v>402</v>
      </c>
      <c r="D12" s="19">
        <v>2</v>
      </c>
      <c r="E12" s="19">
        <v>9</v>
      </c>
      <c r="F12" s="19">
        <f t="shared" si="0"/>
        <v>11</v>
      </c>
      <c r="G12" s="17">
        <v>6</v>
      </c>
      <c r="H12" s="38"/>
      <c r="I12" s="15">
        <v>0.3263888888888889</v>
      </c>
      <c r="J12" s="19"/>
      <c r="K12" s="18"/>
      <c r="L12" s="70"/>
      <c r="M12" s="64"/>
      <c r="N12" s="64"/>
      <c r="O12" s="18">
        <f t="shared" si="1"/>
        <v>11</v>
      </c>
      <c r="P12" s="18"/>
      <c r="Q12" s="61"/>
      <c r="R12" s="19"/>
    </row>
    <row r="13" spans="1:18" ht="13.95" customHeight="1" x14ac:dyDescent="0.3">
      <c r="A13" s="19">
        <v>11</v>
      </c>
      <c r="B13" s="19" t="s">
        <v>1</v>
      </c>
      <c r="C13" s="19" t="s">
        <v>403</v>
      </c>
      <c r="D13" s="19">
        <v>1</v>
      </c>
      <c r="E13" s="19">
        <v>8</v>
      </c>
      <c r="F13" s="19">
        <f t="shared" si="0"/>
        <v>9</v>
      </c>
      <c r="G13" s="17">
        <v>6</v>
      </c>
      <c r="H13" s="38"/>
      <c r="I13" s="15">
        <v>0.35416666666666669</v>
      </c>
      <c r="J13" s="15"/>
      <c r="K13" s="16"/>
      <c r="L13" s="70"/>
      <c r="M13" s="64"/>
      <c r="N13" s="64"/>
      <c r="O13" s="18">
        <f t="shared" si="1"/>
        <v>9</v>
      </c>
      <c r="P13" s="18"/>
      <c r="Q13" s="61"/>
      <c r="R13" s="19"/>
    </row>
    <row r="14" spans="1:18" ht="13.95" customHeight="1" x14ac:dyDescent="0.3">
      <c r="A14" s="9">
        <v>12</v>
      </c>
      <c r="B14" s="9" t="s">
        <v>47</v>
      </c>
      <c r="C14" s="9" t="s">
        <v>49</v>
      </c>
      <c r="D14" s="9">
        <v>1</v>
      </c>
      <c r="E14" s="9">
        <v>4</v>
      </c>
      <c r="F14" s="9">
        <f>SUM(D14:E14)</f>
        <v>5</v>
      </c>
      <c r="G14" s="9">
        <v>7</v>
      </c>
      <c r="H14" s="53">
        <f>+F16+F15+F14</f>
        <v>36</v>
      </c>
      <c r="I14" s="62">
        <v>0.3125</v>
      </c>
      <c r="J14" s="9"/>
      <c r="K14" s="9"/>
      <c r="L14" s="56" t="s">
        <v>404</v>
      </c>
      <c r="M14" s="56" t="s">
        <v>405</v>
      </c>
      <c r="N14" s="71" t="s">
        <v>406</v>
      </c>
      <c r="O14" s="55">
        <f>+F16-P14</f>
        <v>13</v>
      </c>
      <c r="P14" s="55"/>
      <c r="Q14" s="61"/>
      <c r="R14" s="9"/>
    </row>
    <row r="15" spans="1:18" ht="13.95" customHeight="1" x14ac:dyDescent="0.3">
      <c r="A15" s="9">
        <v>13</v>
      </c>
      <c r="B15" s="9" t="s">
        <v>1</v>
      </c>
      <c r="C15" s="9" t="s">
        <v>21</v>
      </c>
      <c r="D15" s="9">
        <v>2</v>
      </c>
      <c r="E15" s="9">
        <v>16</v>
      </c>
      <c r="F15" s="9">
        <f t="shared" ref="F15" si="2">+D15+E15</f>
        <v>18</v>
      </c>
      <c r="G15" s="72">
        <v>7</v>
      </c>
      <c r="H15" s="53"/>
      <c r="I15" s="62">
        <v>0.31944444444444448</v>
      </c>
      <c r="J15" s="62" t="s">
        <v>407</v>
      </c>
      <c r="K15" s="55" t="s">
        <v>408</v>
      </c>
      <c r="L15" s="56"/>
      <c r="M15" s="57"/>
      <c r="N15" s="71"/>
      <c r="O15" s="55">
        <f>+F15-P15</f>
        <v>18</v>
      </c>
      <c r="P15" s="55"/>
      <c r="Q15" s="61"/>
      <c r="R15" s="14"/>
    </row>
    <row r="16" spans="1:18" ht="13.95" customHeight="1" x14ac:dyDescent="0.3">
      <c r="A16" s="9">
        <v>14</v>
      </c>
      <c r="B16" s="9" t="s">
        <v>1</v>
      </c>
      <c r="C16" s="9" t="s">
        <v>7</v>
      </c>
      <c r="D16" s="9">
        <v>1</v>
      </c>
      <c r="E16" s="9">
        <v>12</v>
      </c>
      <c r="F16" s="9">
        <f>SUM(D16:E16)</f>
        <v>13</v>
      </c>
      <c r="G16" s="9">
        <v>7</v>
      </c>
      <c r="H16" s="53"/>
      <c r="I16" s="62">
        <v>0.3263888888888889</v>
      </c>
      <c r="J16" s="9"/>
      <c r="K16" s="55"/>
      <c r="L16" s="56"/>
      <c r="M16" s="57"/>
      <c r="N16" s="71"/>
      <c r="O16" s="55">
        <f>+F14-P16</f>
        <v>5</v>
      </c>
      <c r="P16" s="55"/>
      <c r="Q16" s="61"/>
      <c r="R16" s="9"/>
    </row>
    <row r="17" spans="1:18" ht="33" customHeight="1" x14ac:dyDescent="0.3">
      <c r="A17" s="19">
        <v>15</v>
      </c>
      <c r="B17" s="19" t="s">
        <v>1</v>
      </c>
      <c r="C17" s="19" t="s">
        <v>21</v>
      </c>
      <c r="D17" s="19">
        <v>5</v>
      </c>
      <c r="E17" s="19">
        <v>30</v>
      </c>
      <c r="F17" s="19">
        <f t="shared" ref="F17" si="3">+D17+E17</f>
        <v>35</v>
      </c>
      <c r="G17" s="73">
        <v>8</v>
      </c>
      <c r="H17" s="19">
        <f>+F17</f>
        <v>35</v>
      </c>
      <c r="I17" s="15">
        <v>0.31944444444444448</v>
      </c>
      <c r="J17" s="19" t="s">
        <v>409</v>
      </c>
      <c r="K17" s="18" t="s">
        <v>410</v>
      </c>
      <c r="L17" s="69" t="s">
        <v>411</v>
      </c>
      <c r="M17" s="74" t="s">
        <v>412</v>
      </c>
      <c r="N17" s="75" t="s">
        <v>413</v>
      </c>
      <c r="O17" s="18">
        <f t="shared" si="1"/>
        <v>34</v>
      </c>
      <c r="P17" s="55">
        <v>1</v>
      </c>
      <c r="Q17" s="61"/>
      <c r="R17" s="7" t="s">
        <v>415</v>
      </c>
    </row>
    <row r="18" spans="1:18" ht="13.95" customHeight="1" x14ac:dyDescent="0.3">
      <c r="A18" s="9">
        <v>16</v>
      </c>
      <c r="B18" s="9" t="s">
        <v>1</v>
      </c>
      <c r="C18" s="9" t="s">
        <v>29</v>
      </c>
      <c r="D18" s="9">
        <v>2</v>
      </c>
      <c r="E18" s="9">
        <v>16</v>
      </c>
      <c r="F18" s="9">
        <f>SUM(D18:E18)</f>
        <v>18</v>
      </c>
      <c r="G18" s="9">
        <v>9</v>
      </c>
      <c r="H18" s="53">
        <f>+F18+F20+F19</f>
        <v>32</v>
      </c>
      <c r="I18" s="62">
        <v>0.3125</v>
      </c>
      <c r="J18" s="9" t="s">
        <v>30</v>
      </c>
      <c r="K18" s="55" t="s">
        <v>416</v>
      </c>
      <c r="L18" s="56" t="s">
        <v>417</v>
      </c>
      <c r="M18" s="57" t="s">
        <v>418</v>
      </c>
      <c r="N18" s="57" t="s">
        <v>419</v>
      </c>
      <c r="O18" s="55">
        <f t="shared" si="1"/>
        <v>18</v>
      </c>
      <c r="P18" s="55"/>
      <c r="Q18" s="61"/>
      <c r="R18" s="9"/>
    </row>
    <row r="19" spans="1:18" ht="13.95" customHeight="1" x14ac:dyDescent="0.3">
      <c r="A19" s="9">
        <v>17</v>
      </c>
      <c r="B19" s="9" t="s">
        <v>1</v>
      </c>
      <c r="C19" s="9" t="s">
        <v>6</v>
      </c>
      <c r="D19" s="9">
        <v>1</v>
      </c>
      <c r="E19" s="9">
        <v>9</v>
      </c>
      <c r="F19" s="9">
        <f>SUM(D19:E19)</f>
        <v>10</v>
      </c>
      <c r="G19" s="9">
        <v>9</v>
      </c>
      <c r="H19" s="53"/>
      <c r="I19" s="62">
        <v>0.32291666666666669</v>
      </c>
      <c r="J19" s="62"/>
      <c r="K19" s="60"/>
      <c r="L19" s="56"/>
      <c r="M19" s="57"/>
      <c r="N19" s="57"/>
      <c r="O19" s="55">
        <f t="shared" si="1"/>
        <v>10</v>
      </c>
      <c r="P19" s="55"/>
      <c r="Q19" s="61"/>
      <c r="R19" s="9"/>
    </row>
    <row r="20" spans="1:18" ht="13.95" customHeight="1" x14ac:dyDescent="0.3">
      <c r="A20" s="9">
        <v>18</v>
      </c>
      <c r="B20" s="9" t="s">
        <v>1</v>
      </c>
      <c r="C20" s="9" t="s">
        <v>25</v>
      </c>
      <c r="D20" s="9">
        <v>1</v>
      </c>
      <c r="E20" s="9">
        <v>3</v>
      </c>
      <c r="F20" s="9">
        <f>SUM(D20:E20)</f>
        <v>4</v>
      </c>
      <c r="G20" s="9">
        <v>9</v>
      </c>
      <c r="H20" s="53"/>
      <c r="I20" s="62">
        <v>0.33333333333333331</v>
      </c>
      <c r="J20" s="62"/>
      <c r="K20" s="60"/>
      <c r="L20" s="56"/>
      <c r="M20" s="57"/>
      <c r="N20" s="57"/>
      <c r="O20" s="55">
        <f t="shared" si="1"/>
        <v>4</v>
      </c>
      <c r="P20" s="55"/>
      <c r="Q20" s="61"/>
      <c r="R20" s="9"/>
    </row>
    <row r="21" spans="1:18" ht="13.95" customHeight="1" x14ac:dyDescent="0.3">
      <c r="A21" s="19">
        <v>19</v>
      </c>
      <c r="B21" s="19" t="s">
        <v>1</v>
      </c>
      <c r="C21" s="19" t="s">
        <v>22</v>
      </c>
      <c r="D21" s="19">
        <v>3</v>
      </c>
      <c r="E21" s="19">
        <v>24</v>
      </c>
      <c r="F21" s="19">
        <f t="shared" si="0"/>
        <v>27</v>
      </c>
      <c r="G21" s="17">
        <v>10</v>
      </c>
      <c r="H21" s="38">
        <f>+F21+F22</f>
        <v>40</v>
      </c>
      <c r="I21" s="15">
        <v>0.3263888888888889</v>
      </c>
      <c r="J21" s="19" t="s">
        <v>23</v>
      </c>
      <c r="K21" s="18" t="s">
        <v>420</v>
      </c>
      <c r="L21" s="63" t="s">
        <v>421</v>
      </c>
      <c r="M21" s="63" t="s">
        <v>422</v>
      </c>
      <c r="N21" s="64" t="s">
        <v>423</v>
      </c>
      <c r="O21" s="18">
        <f t="shared" si="1"/>
        <v>26</v>
      </c>
      <c r="P21" s="18">
        <v>1</v>
      </c>
      <c r="Q21" s="61"/>
      <c r="R21" s="7" t="s">
        <v>424</v>
      </c>
    </row>
    <row r="22" spans="1:18" ht="13.95" customHeight="1" x14ac:dyDescent="0.3">
      <c r="A22" s="19">
        <v>20</v>
      </c>
      <c r="B22" s="19" t="s">
        <v>1</v>
      </c>
      <c r="C22" s="19" t="s">
        <v>13</v>
      </c>
      <c r="D22" s="19">
        <v>2</v>
      </c>
      <c r="E22" s="19">
        <v>11</v>
      </c>
      <c r="F22" s="19">
        <f t="shared" si="0"/>
        <v>13</v>
      </c>
      <c r="G22" s="17">
        <v>10</v>
      </c>
      <c r="H22" s="38"/>
      <c r="I22" s="15">
        <v>0.34027777777777773</v>
      </c>
      <c r="J22" s="15"/>
      <c r="K22" s="16"/>
      <c r="L22" s="63"/>
      <c r="M22" s="64"/>
      <c r="N22" s="64"/>
      <c r="O22" s="18">
        <f t="shared" si="1"/>
        <v>13</v>
      </c>
      <c r="P22" s="18"/>
      <c r="Q22" s="61"/>
      <c r="R22" s="19"/>
    </row>
    <row r="23" spans="1:18" ht="15" customHeight="1" x14ac:dyDescent="0.3">
      <c r="A23" s="9">
        <v>21</v>
      </c>
      <c r="B23" s="9" t="s">
        <v>1</v>
      </c>
      <c r="C23" s="9" t="s">
        <v>2</v>
      </c>
      <c r="D23" s="9">
        <v>2</v>
      </c>
      <c r="E23" s="9">
        <v>36</v>
      </c>
      <c r="F23" s="9">
        <f t="shared" si="0"/>
        <v>38</v>
      </c>
      <c r="G23" s="9">
        <v>11</v>
      </c>
      <c r="H23" s="9">
        <f>+F23</f>
        <v>38</v>
      </c>
      <c r="I23" s="62">
        <v>0.3263888888888889</v>
      </c>
      <c r="J23" s="9" t="s">
        <v>3</v>
      </c>
      <c r="K23" s="55" t="s">
        <v>4</v>
      </c>
      <c r="L23" s="67" t="s">
        <v>425</v>
      </c>
      <c r="M23" s="55" t="s">
        <v>426</v>
      </c>
      <c r="N23" s="55" t="s">
        <v>427</v>
      </c>
      <c r="O23" s="55">
        <f t="shared" si="1"/>
        <v>37</v>
      </c>
      <c r="P23" s="55">
        <v>1</v>
      </c>
      <c r="Q23" s="61"/>
      <c r="R23" s="14" t="s">
        <v>424</v>
      </c>
    </row>
    <row r="24" spans="1:18" ht="15" customHeight="1" x14ac:dyDescent="0.3">
      <c r="A24" s="19">
        <v>22</v>
      </c>
      <c r="B24" s="19" t="s">
        <v>32</v>
      </c>
      <c r="C24" s="19" t="s">
        <v>37</v>
      </c>
      <c r="D24" s="19">
        <v>1</v>
      </c>
      <c r="E24" s="19">
        <v>22</v>
      </c>
      <c r="F24" s="19">
        <f>SUM(D24:E24)</f>
        <v>23</v>
      </c>
      <c r="G24" s="17">
        <v>12</v>
      </c>
      <c r="H24" s="38">
        <f t="shared" ref="H24" si="4">+F24+F25</f>
        <v>38</v>
      </c>
      <c r="I24" s="8">
        <v>0.30555555555555552</v>
      </c>
      <c r="J24" s="19" t="s">
        <v>38</v>
      </c>
      <c r="K24" s="18" t="s">
        <v>428</v>
      </c>
      <c r="L24" s="63" t="s">
        <v>429</v>
      </c>
      <c r="M24" s="64" t="s">
        <v>430</v>
      </c>
      <c r="N24" s="76" t="s">
        <v>431</v>
      </c>
      <c r="O24" s="18">
        <f t="shared" si="1"/>
        <v>23</v>
      </c>
      <c r="P24" s="18"/>
      <c r="Q24" s="61"/>
      <c r="R24" s="19"/>
    </row>
    <row r="25" spans="1:18" ht="15" customHeight="1" x14ac:dyDescent="0.3">
      <c r="A25" s="19">
        <v>23</v>
      </c>
      <c r="B25" s="19" t="s">
        <v>1</v>
      </c>
      <c r="C25" s="19" t="s">
        <v>15</v>
      </c>
      <c r="D25" s="19">
        <v>3</v>
      </c>
      <c r="E25" s="19">
        <v>12</v>
      </c>
      <c r="F25" s="19">
        <f>SUM(D25:E25)</f>
        <v>15</v>
      </c>
      <c r="G25" s="17">
        <v>12</v>
      </c>
      <c r="H25" s="38"/>
      <c r="I25" s="8">
        <v>0.3263888888888889</v>
      </c>
      <c r="J25" s="15"/>
      <c r="K25" s="16"/>
      <c r="L25" s="63"/>
      <c r="M25" s="64"/>
      <c r="N25" s="76"/>
      <c r="O25" s="18">
        <f t="shared" si="1"/>
        <v>14</v>
      </c>
      <c r="P25" s="18">
        <v>1</v>
      </c>
      <c r="Q25" s="61"/>
      <c r="R25" s="7" t="s">
        <v>415</v>
      </c>
    </row>
    <row r="26" spans="1:18" ht="15" customHeight="1" x14ac:dyDescent="0.3">
      <c r="A26" s="9">
        <v>24</v>
      </c>
      <c r="B26" s="9" t="s">
        <v>1</v>
      </c>
      <c r="C26" s="9" t="s">
        <v>24</v>
      </c>
      <c r="D26" s="9">
        <v>3</v>
      </c>
      <c r="E26" s="9">
        <v>32</v>
      </c>
      <c r="F26" s="9">
        <f t="shared" si="0"/>
        <v>35</v>
      </c>
      <c r="G26" s="9">
        <v>13</v>
      </c>
      <c r="H26" s="9">
        <f>+F26</f>
        <v>35</v>
      </c>
      <c r="I26" s="62">
        <v>0.34027777777777773</v>
      </c>
      <c r="J26" s="62"/>
      <c r="K26" s="60"/>
      <c r="L26" s="67" t="s">
        <v>432</v>
      </c>
      <c r="M26" s="55" t="s">
        <v>433</v>
      </c>
      <c r="N26" s="55" t="s">
        <v>434</v>
      </c>
      <c r="O26" s="55">
        <f t="shared" si="1"/>
        <v>35</v>
      </c>
      <c r="P26" s="55"/>
      <c r="Q26" s="61"/>
      <c r="R26" s="9"/>
    </row>
    <row r="27" spans="1:18" ht="15" customHeight="1" x14ac:dyDescent="0.3">
      <c r="A27" s="19">
        <v>25</v>
      </c>
      <c r="B27" s="19" t="s">
        <v>1</v>
      </c>
      <c r="C27" s="19" t="s">
        <v>8</v>
      </c>
      <c r="D27" s="19">
        <v>2</v>
      </c>
      <c r="E27" s="19">
        <v>6</v>
      </c>
      <c r="F27" s="19">
        <f t="shared" si="0"/>
        <v>8</v>
      </c>
      <c r="G27" s="17">
        <v>14</v>
      </c>
      <c r="H27" s="38">
        <f>+F27+F28+F29</f>
        <v>40</v>
      </c>
      <c r="I27" s="15">
        <v>0.3125</v>
      </c>
      <c r="J27" s="19" t="s">
        <v>9</v>
      </c>
      <c r="K27" s="18" t="s">
        <v>435</v>
      </c>
      <c r="L27" s="63" t="s">
        <v>436</v>
      </c>
      <c r="M27" s="64" t="s">
        <v>437</v>
      </c>
      <c r="N27" s="64" t="s">
        <v>438</v>
      </c>
      <c r="O27" s="18">
        <f t="shared" si="1"/>
        <v>8</v>
      </c>
      <c r="P27" s="18"/>
      <c r="Q27" s="61"/>
      <c r="R27" s="19"/>
    </row>
    <row r="28" spans="1:18" ht="15" customHeight="1" x14ac:dyDescent="0.3">
      <c r="A28" s="19">
        <v>26</v>
      </c>
      <c r="B28" s="19" t="s">
        <v>1</v>
      </c>
      <c r="C28" s="19" t="s">
        <v>12</v>
      </c>
      <c r="D28" s="19">
        <v>2</v>
      </c>
      <c r="E28" s="19">
        <v>25</v>
      </c>
      <c r="F28" s="19">
        <f t="shared" si="0"/>
        <v>27</v>
      </c>
      <c r="G28" s="17">
        <v>14</v>
      </c>
      <c r="H28" s="38"/>
      <c r="I28" s="15">
        <v>0.31944444444444448</v>
      </c>
      <c r="J28" s="15"/>
      <c r="K28" s="77"/>
      <c r="L28" s="63"/>
      <c r="M28" s="64"/>
      <c r="N28" s="64"/>
      <c r="O28" s="18">
        <f t="shared" si="1"/>
        <v>27</v>
      </c>
      <c r="P28" s="18"/>
      <c r="Q28" s="61"/>
      <c r="R28" s="19"/>
    </row>
    <row r="29" spans="1:18" ht="15" customHeight="1" x14ac:dyDescent="0.3">
      <c r="A29" s="19">
        <v>27</v>
      </c>
      <c r="B29" s="19" t="s">
        <v>1</v>
      </c>
      <c r="C29" s="19" t="s">
        <v>19</v>
      </c>
      <c r="D29" s="19">
        <v>1</v>
      </c>
      <c r="E29" s="19">
        <v>4</v>
      </c>
      <c r="F29" s="19">
        <f t="shared" si="0"/>
        <v>5</v>
      </c>
      <c r="G29" s="17">
        <v>14</v>
      </c>
      <c r="H29" s="38"/>
      <c r="I29" s="15">
        <v>0.3263888888888889</v>
      </c>
      <c r="J29" s="15"/>
      <c r="K29" s="77"/>
      <c r="L29" s="63"/>
      <c r="M29" s="64"/>
      <c r="N29" s="64"/>
      <c r="O29" s="18">
        <f t="shared" si="1"/>
        <v>4</v>
      </c>
      <c r="P29" s="18">
        <v>1</v>
      </c>
      <c r="Q29" s="61"/>
      <c r="R29" s="7" t="s">
        <v>415</v>
      </c>
    </row>
    <row r="30" spans="1:18" ht="33" customHeight="1" x14ac:dyDescent="0.3">
      <c r="A30" s="9">
        <v>28</v>
      </c>
      <c r="B30" s="9" t="s">
        <v>32</v>
      </c>
      <c r="C30" s="9" t="s">
        <v>44</v>
      </c>
      <c r="D30" s="9">
        <v>1</v>
      </c>
      <c r="E30" s="9">
        <v>33</v>
      </c>
      <c r="F30" s="9">
        <f t="shared" si="0"/>
        <v>34</v>
      </c>
      <c r="G30" s="9">
        <v>15</v>
      </c>
      <c r="H30" s="9">
        <f>+F30</f>
        <v>34</v>
      </c>
      <c r="I30" s="62">
        <v>0.31597222222222221</v>
      </c>
      <c r="J30" s="9" t="s">
        <v>45</v>
      </c>
      <c r="K30" s="78" t="s">
        <v>439</v>
      </c>
      <c r="L30" s="67" t="s">
        <v>440</v>
      </c>
      <c r="M30" s="67" t="s">
        <v>441</v>
      </c>
      <c r="N30" s="55" t="s">
        <v>442</v>
      </c>
      <c r="O30" s="55">
        <f t="shared" si="1"/>
        <v>33</v>
      </c>
      <c r="P30" s="55">
        <v>1</v>
      </c>
      <c r="Q30" s="61"/>
      <c r="R30" s="14" t="s">
        <v>424</v>
      </c>
    </row>
    <row r="31" spans="1:18" ht="16.05" customHeight="1" x14ac:dyDescent="0.3">
      <c r="A31" s="19">
        <v>29</v>
      </c>
      <c r="B31" s="19" t="s">
        <v>1</v>
      </c>
      <c r="C31" s="19" t="s">
        <v>31</v>
      </c>
      <c r="D31" s="19">
        <v>1</v>
      </c>
      <c r="E31" s="19">
        <v>8</v>
      </c>
      <c r="F31" s="19">
        <f t="shared" si="0"/>
        <v>9</v>
      </c>
      <c r="G31" s="17">
        <v>16</v>
      </c>
      <c r="H31" s="38">
        <f>+F31+F32+F33+F34</f>
        <v>40</v>
      </c>
      <c r="I31" s="15">
        <v>0.30555555555555552</v>
      </c>
      <c r="J31" s="19" t="s">
        <v>53</v>
      </c>
      <c r="K31" s="18" t="s">
        <v>443</v>
      </c>
      <c r="L31" s="63" t="s">
        <v>444</v>
      </c>
      <c r="M31" s="64" t="s">
        <v>445</v>
      </c>
      <c r="N31" s="76" t="s">
        <v>446</v>
      </c>
      <c r="O31" s="18">
        <f t="shared" si="1"/>
        <v>9</v>
      </c>
      <c r="P31" s="18"/>
      <c r="Q31" s="61"/>
      <c r="R31" s="19"/>
    </row>
    <row r="32" spans="1:18" ht="16.05" customHeight="1" x14ac:dyDescent="0.3">
      <c r="A32" s="19">
        <v>30</v>
      </c>
      <c r="B32" s="19" t="s">
        <v>1</v>
      </c>
      <c r="C32" s="19" t="s">
        <v>14</v>
      </c>
      <c r="D32" s="19">
        <v>2</v>
      </c>
      <c r="E32" s="19">
        <v>15</v>
      </c>
      <c r="F32" s="19">
        <f>SUM(D32:E32)</f>
        <v>17</v>
      </c>
      <c r="G32" s="17">
        <v>16</v>
      </c>
      <c r="H32" s="38"/>
      <c r="I32" s="15">
        <v>0.31944444444444448</v>
      </c>
      <c r="J32" s="19"/>
      <c r="K32" s="19"/>
      <c r="L32" s="63"/>
      <c r="M32" s="64"/>
      <c r="N32" s="76"/>
      <c r="O32" s="18">
        <f t="shared" si="1"/>
        <v>16</v>
      </c>
      <c r="P32" s="18">
        <v>1</v>
      </c>
      <c r="Q32" s="61"/>
      <c r="R32" s="7" t="s">
        <v>424</v>
      </c>
    </row>
    <row r="33" spans="1:18" ht="16.05" customHeight="1" x14ac:dyDescent="0.3">
      <c r="A33" s="19">
        <v>31</v>
      </c>
      <c r="B33" s="19" t="s">
        <v>47</v>
      </c>
      <c r="C33" s="19" t="s">
        <v>50</v>
      </c>
      <c r="D33" s="79">
        <v>1</v>
      </c>
      <c r="E33" s="19">
        <v>4</v>
      </c>
      <c r="F33" s="19">
        <f>SUM(D33:E33)</f>
        <v>5</v>
      </c>
      <c r="G33" s="17">
        <v>16</v>
      </c>
      <c r="H33" s="38"/>
      <c r="I33" s="15">
        <v>0.3263888888888889</v>
      </c>
      <c r="J33" s="19"/>
      <c r="K33" s="19"/>
      <c r="L33" s="63"/>
      <c r="M33" s="64"/>
      <c r="N33" s="76"/>
      <c r="O33" s="18">
        <f t="shared" si="1"/>
        <v>5</v>
      </c>
      <c r="P33" s="18"/>
      <c r="Q33" s="61"/>
      <c r="R33" s="19"/>
    </row>
    <row r="34" spans="1:18" ht="16.05" customHeight="1" x14ac:dyDescent="0.3">
      <c r="A34" s="19">
        <v>32</v>
      </c>
      <c r="B34" s="19" t="s">
        <v>1</v>
      </c>
      <c r="C34" s="19" t="s">
        <v>11</v>
      </c>
      <c r="D34" s="79">
        <v>1</v>
      </c>
      <c r="E34" s="19">
        <v>8</v>
      </c>
      <c r="F34" s="19">
        <f>SUM(D34:E34)</f>
        <v>9</v>
      </c>
      <c r="G34" s="17">
        <v>16</v>
      </c>
      <c r="H34" s="38"/>
      <c r="I34" s="15">
        <v>0.3298611111111111</v>
      </c>
      <c r="J34" s="19"/>
      <c r="K34" s="19"/>
      <c r="L34" s="63"/>
      <c r="M34" s="64"/>
      <c r="N34" s="76"/>
      <c r="O34" s="18">
        <f t="shared" si="1"/>
        <v>9</v>
      </c>
      <c r="P34" s="18"/>
      <c r="Q34" s="61"/>
      <c r="R34" s="19"/>
    </row>
    <row r="35" spans="1:18" ht="16.05" customHeight="1" x14ac:dyDescent="0.3">
      <c r="A35" s="9">
        <v>33</v>
      </c>
      <c r="B35" s="9" t="s">
        <v>47</v>
      </c>
      <c r="C35" s="9" t="s">
        <v>56</v>
      </c>
      <c r="D35" s="66">
        <v>1</v>
      </c>
      <c r="E35" s="9">
        <v>10</v>
      </c>
      <c r="F35" s="9">
        <f t="shared" ref="F35:F36" si="5">SUM(D35:E35)</f>
        <v>11</v>
      </c>
      <c r="G35" s="9">
        <v>17</v>
      </c>
      <c r="H35" s="53">
        <f t="shared" ref="H35" si="6">+F35+F36</f>
        <v>42</v>
      </c>
      <c r="I35" s="62">
        <v>0.3125</v>
      </c>
      <c r="J35" s="9"/>
      <c r="K35" s="55" t="s">
        <v>447</v>
      </c>
      <c r="L35" s="56" t="s">
        <v>448</v>
      </c>
      <c r="M35" s="57" t="s">
        <v>449</v>
      </c>
      <c r="N35" s="57" t="s">
        <v>450</v>
      </c>
      <c r="O35" s="55">
        <f t="shared" si="1"/>
        <v>11</v>
      </c>
      <c r="P35" s="55"/>
      <c r="Q35" s="61"/>
      <c r="R35" s="9"/>
    </row>
    <row r="36" spans="1:18" ht="16.05" customHeight="1" x14ac:dyDescent="0.3">
      <c r="A36" s="80">
        <v>34</v>
      </c>
      <c r="B36" s="9" t="s">
        <v>32</v>
      </c>
      <c r="C36" s="9" t="s">
        <v>55</v>
      </c>
      <c r="D36" s="66">
        <v>2</v>
      </c>
      <c r="E36" s="9">
        <v>29</v>
      </c>
      <c r="F36" s="9">
        <f t="shared" si="5"/>
        <v>31</v>
      </c>
      <c r="G36" s="9">
        <v>17</v>
      </c>
      <c r="H36" s="53"/>
      <c r="I36" s="62">
        <v>0.3263888888888889</v>
      </c>
      <c r="J36" s="9"/>
      <c r="K36" s="55" t="s">
        <v>262</v>
      </c>
      <c r="L36" s="56"/>
      <c r="M36" s="57"/>
      <c r="N36" s="57"/>
      <c r="O36" s="55">
        <f t="shared" si="1"/>
        <v>31</v>
      </c>
      <c r="P36" s="55"/>
      <c r="Q36" s="81"/>
      <c r="R36" s="9"/>
    </row>
    <row r="37" spans="1:18" ht="16.95" customHeight="1" x14ac:dyDescent="0.3">
      <c r="A37" s="82" t="s">
        <v>451</v>
      </c>
      <c r="B37" s="82"/>
      <c r="C37" s="82"/>
      <c r="D37" s="13">
        <f>SUM(D2:D36)</f>
        <v>69</v>
      </c>
      <c r="E37" s="13">
        <f>SUM(E2:E36)</f>
        <v>564</v>
      </c>
      <c r="F37" s="13">
        <f>SUM(F2:F36)</f>
        <v>633</v>
      </c>
      <c r="G37" s="13"/>
      <c r="H37" s="13">
        <f>SUM(H2:H36)</f>
        <v>633</v>
      </c>
      <c r="I37" s="34" t="s">
        <v>452</v>
      </c>
      <c r="J37" s="34"/>
      <c r="K37" s="34"/>
      <c r="L37" s="34"/>
      <c r="M37" s="34"/>
      <c r="N37" s="34"/>
      <c r="O37" s="83">
        <f>SUM(O2:O36)</f>
        <v>622</v>
      </c>
      <c r="P37" s="83">
        <f>SUM(P3:P36)</f>
        <v>11</v>
      </c>
      <c r="Q37" s="84"/>
      <c r="R37" s="20"/>
    </row>
    <row r="38" spans="1:18" ht="32.4" x14ac:dyDescent="0.3">
      <c r="A38" s="4" t="s">
        <v>355</v>
      </c>
      <c r="B38" s="4" t="s">
        <v>356</v>
      </c>
      <c r="C38" s="4" t="s">
        <v>357</v>
      </c>
      <c r="D38" s="4" t="s">
        <v>358</v>
      </c>
      <c r="E38" s="4" t="s">
        <v>359</v>
      </c>
      <c r="F38" s="4" t="s">
        <v>453</v>
      </c>
      <c r="G38" s="51" t="s">
        <v>361</v>
      </c>
      <c r="H38" s="12" t="s">
        <v>54</v>
      </c>
      <c r="I38" s="85" t="s">
        <v>454</v>
      </c>
      <c r="J38" s="86"/>
      <c r="K38" s="86"/>
      <c r="L38" s="86"/>
      <c r="M38" s="86"/>
      <c r="N38" s="86"/>
      <c r="O38" s="52" t="s">
        <v>61</v>
      </c>
      <c r="P38" s="52" t="s">
        <v>369</v>
      </c>
      <c r="Q38" s="12" t="s">
        <v>455</v>
      </c>
      <c r="R38" s="12" t="s">
        <v>62</v>
      </c>
    </row>
    <row r="39" spans="1:18" ht="16.05" customHeight="1" x14ac:dyDescent="0.3">
      <c r="A39" s="19">
        <v>35</v>
      </c>
      <c r="B39" s="19" t="s">
        <v>32</v>
      </c>
      <c r="C39" s="19" t="s">
        <v>46</v>
      </c>
      <c r="D39" s="19">
        <v>2</v>
      </c>
      <c r="E39" s="19">
        <v>8</v>
      </c>
      <c r="F39" s="19">
        <f>SUM(D39:E39)</f>
        <v>10</v>
      </c>
      <c r="G39" s="17">
        <v>18</v>
      </c>
      <c r="H39" s="38">
        <f>+F39+F40+F41+F42+F43</f>
        <v>35</v>
      </c>
      <c r="I39" s="86"/>
      <c r="J39" s="86"/>
      <c r="K39" s="86"/>
      <c r="L39" s="86"/>
      <c r="M39" s="86"/>
      <c r="N39" s="86"/>
      <c r="O39" s="18">
        <f>+F39-P39</f>
        <v>10</v>
      </c>
      <c r="P39" s="18"/>
      <c r="Q39" s="87" t="s">
        <v>456</v>
      </c>
      <c r="R39" s="19"/>
    </row>
    <row r="40" spans="1:18" ht="16.05" customHeight="1" x14ac:dyDescent="0.3">
      <c r="A40" s="19">
        <v>36</v>
      </c>
      <c r="B40" s="19" t="s">
        <v>1</v>
      </c>
      <c r="C40" s="19" t="s">
        <v>18</v>
      </c>
      <c r="D40" s="19">
        <v>2</v>
      </c>
      <c r="E40" s="19">
        <v>8</v>
      </c>
      <c r="F40" s="19">
        <f>SUM(D40:E40)</f>
        <v>10</v>
      </c>
      <c r="G40" s="17">
        <v>18</v>
      </c>
      <c r="H40" s="38"/>
      <c r="I40" s="86"/>
      <c r="J40" s="86"/>
      <c r="K40" s="86"/>
      <c r="L40" s="86"/>
      <c r="M40" s="86"/>
      <c r="N40" s="86"/>
      <c r="O40" s="18">
        <f>+F40-P40</f>
        <v>10</v>
      </c>
      <c r="P40" s="18"/>
      <c r="Q40" s="88"/>
      <c r="R40" s="19"/>
    </row>
    <row r="41" spans="1:18" ht="16.05" customHeight="1" x14ac:dyDescent="0.3">
      <c r="A41" s="19">
        <v>37</v>
      </c>
      <c r="B41" s="19" t="s">
        <v>1</v>
      </c>
      <c r="C41" s="19" t="s">
        <v>5</v>
      </c>
      <c r="D41" s="19">
        <v>1</v>
      </c>
      <c r="E41" s="19">
        <v>4</v>
      </c>
      <c r="F41" s="19">
        <f t="shared" si="0"/>
        <v>5</v>
      </c>
      <c r="G41" s="17">
        <v>18</v>
      </c>
      <c r="H41" s="38"/>
      <c r="I41" s="86"/>
      <c r="J41" s="86"/>
      <c r="K41" s="86"/>
      <c r="L41" s="86"/>
      <c r="M41" s="86"/>
      <c r="N41" s="86"/>
      <c r="O41" s="18">
        <f t="shared" ref="O41:O47" si="7">+F41-P41</f>
        <v>5</v>
      </c>
      <c r="P41" s="18"/>
      <c r="Q41" s="88"/>
      <c r="R41" s="19"/>
    </row>
    <row r="42" spans="1:18" ht="16.05" customHeight="1" x14ac:dyDescent="0.3">
      <c r="A42" s="19">
        <v>38</v>
      </c>
      <c r="B42" s="19" t="s">
        <v>1</v>
      </c>
      <c r="C42" s="19" t="s">
        <v>10</v>
      </c>
      <c r="D42" s="19">
        <v>1</v>
      </c>
      <c r="E42" s="19">
        <v>4</v>
      </c>
      <c r="F42" s="19">
        <f t="shared" si="0"/>
        <v>5</v>
      </c>
      <c r="G42" s="17">
        <v>18</v>
      </c>
      <c r="H42" s="38"/>
      <c r="I42" s="86"/>
      <c r="J42" s="86"/>
      <c r="K42" s="86"/>
      <c r="L42" s="86"/>
      <c r="M42" s="86"/>
      <c r="N42" s="86"/>
      <c r="O42" s="18">
        <f t="shared" si="7"/>
        <v>5</v>
      </c>
      <c r="P42" s="18"/>
      <c r="Q42" s="88"/>
      <c r="R42" s="19"/>
    </row>
    <row r="43" spans="1:18" ht="16.05" customHeight="1" x14ac:dyDescent="0.3">
      <c r="A43" s="19">
        <v>39</v>
      </c>
      <c r="B43" s="19" t="s">
        <v>1</v>
      </c>
      <c r="C43" s="19" t="s">
        <v>457</v>
      </c>
      <c r="D43" s="79">
        <v>1</v>
      </c>
      <c r="E43" s="19">
        <v>4</v>
      </c>
      <c r="F43" s="19">
        <f>SUM(D43:E43)</f>
        <v>5</v>
      </c>
      <c r="G43" s="17">
        <v>18</v>
      </c>
      <c r="H43" s="38"/>
      <c r="I43" s="86"/>
      <c r="J43" s="86"/>
      <c r="K43" s="86"/>
      <c r="L43" s="86"/>
      <c r="M43" s="86"/>
      <c r="N43" s="86"/>
      <c r="O43" s="18">
        <f>+F43-P43</f>
        <v>5</v>
      </c>
      <c r="P43" s="18"/>
      <c r="Q43" s="88"/>
      <c r="R43" s="19"/>
    </row>
    <row r="44" spans="1:18" ht="16.05" customHeight="1" x14ac:dyDescent="0.3">
      <c r="A44" s="20">
        <v>40</v>
      </c>
      <c r="B44" s="20" t="s">
        <v>1</v>
      </c>
      <c r="C44" s="20" t="s">
        <v>458</v>
      </c>
      <c r="D44" s="20">
        <v>1</v>
      </c>
      <c r="E44" s="20">
        <v>8</v>
      </c>
      <c r="F44" s="20">
        <f>SUM(D44:E44)</f>
        <v>9</v>
      </c>
      <c r="G44" s="20">
        <v>19</v>
      </c>
      <c r="H44" s="33">
        <f>+F44+F45+F46+F47++F48+F49</f>
        <v>38</v>
      </c>
      <c r="I44" s="86"/>
      <c r="J44" s="86"/>
      <c r="K44" s="86"/>
      <c r="L44" s="86"/>
      <c r="M44" s="86"/>
      <c r="N44" s="86"/>
      <c r="O44" s="10">
        <f>+F44-P44</f>
        <v>8</v>
      </c>
      <c r="P44" s="10">
        <v>1</v>
      </c>
      <c r="Q44" s="88"/>
      <c r="R44" s="89" t="s">
        <v>414</v>
      </c>
    </row>
    <row r="45" spans="1:18" ht="16.05" customHeight="1" x14ac:dyDescent="0.3">
      <c r="A45" s="20">
        <v>41</v>
      </c>
      <c r="B45" s="20" t="s">
        <v>32</v>
      </c>
      <c r="C45" s="20" t="s">
        <v>458</v>
      </c>
      <c r="D45" s="20">
        <v>0</v>
      </c>
      <c r="E45" s="20">
        <v>2</v>
      </c>
      <c r="F45" s="20">
        <f>SUM(D45:E45)</f>
        <v>2</v>
      </c>
      <c r="G45" s="20">
        <v>19</v>
      </c>
      <c r="H45" s="33"/>
      <c r="I45" s="86"/>
      <c r="J45" s="86"/>
      <c r="K45" s="86"/>
      <c r="L45" s="86"/>
      <c r="M45" s="86"/>
      <c r="N45" s="86"/>
      <c r="O45" s="10">
        <f>+F45-P45</f>
        <v>2</v>
      </c>
      <c r="P45" s="10"/>
      <c r="Q45" s="88"/>
      <c r="R45" s="20"/>
    </row>
    <row r="46" spans="1:18" ht="16.05" customHeight="1" x14ac:dyDescent="0.3">
      <c r="A46" s="20">
        <v>42</v>
      </c>
      <c r="B46" s="20" t="s">
        <v>1</v>
      </c>
      <c r="C46" s="20" t="s">
        <v>16</v>
      </c>
      <c r="D46" s="20">
        <v>1</v>
      </c>
      <c r="E46" s="20">
        <v>5</v>
      </c>
      <c r="F46" s="20">
        <f t="shared" si="0"/>
        <v>6</v>
      </c>
      <c r="G46" s="20">
        <v>19</v>
      </c>
      <c r="H46" s="33"/>
      <c r="I46" s="86"/>
      <c r="J46" s="86"/>
      <c r="K46" s="86"/>
      <c r="L46" s="86"/>
      <c r="M46" s="86"/>
      <c r="N46" s="86"/>
      <c r="O46" s="10">
        <f t="shared" si="7"/>
        <v>6</v>
      </c>
      <c r="P46" s="10"/>
      <c r="Q46" s="88"/>
      <c r="R46" s="20"/>
    </row>
    <row r="47" spans="1:18" ht="16.05" customHeight="1" x14ac:dyDescent="0.3">
      <c r="A47" s="20">
        <v>43</v>
      </c>
      <c r="B47" s="20" t="s">
        <v>1</v>
      </c>
      <c r="C47" s="20" t="s">
        <v>17</v>
      </c>
      <c r="D47" s="20">
        <v>1</v>
      </c>
      <c r="E47" s="20">
        <v>4</v>
      </c>
      <c r="F47" s="20">
        <f t="shared" si="0"/>
        <v>5</v>
      </c>
      <c r="G47" s="20">
        <v>19</v>
      </c>
      <c r="H47" s="33"/>
      <c r="I47" s="86"/>
      <c r="J47" s="86"/>
      <c r="K47" s="86"/>
      <c r="L47" s="86"/>
      <c r="M47" s="86"/>
      <c r="N47" s="86"/>
      <c r="O47" s="10">
        <f t="shared" si="7"/>
        <v>5</v>
      </c>
      <c r="P47" s="10"/>
      <c r="Q47" s="88"/>
      <c r="R47" s="20"/>
    </row>
    <row r="48" spans="1:18" ht="13.95" customHeight="1" x14ac:dyDescent="0.3">
      <c r="A48" s="20">
        <v>44</v>
      </c>
      <c r="B48" s="20" t="s">
        <v>1</v>
      </c>
      <c r="C48" s="20" t="s">
        <v>26</v>
      </c>
      <c r="D48" s="20">
        <v>1</v>
      </c>
      <c r="E48" s="20">
        <v>4</v>
      </c>
      <c r="F48" s="20">
        <f>SUM(D48:E48)</f>
        <v>5</v>
      </c>
      <c r="G48" s="20">
        <v>19</v>
      </c>
      <c r="H48" s="33"/>
      <c r="I48" s="86"/>
      <c r="J48" s="86"/>
      <c r="K48" s="86"/>
      <c r="L48" s="86"/>
      <c r="M48" s="86"/>
      <c r="N48" s="86"/>
      <c r="O48" s="10">
        <f>+F48-P48</f>
        <v>5</v>
      </c>
      <c r="P48" s="10"/>
      <c r="Q48" s="88"/>
      <c r="R48" s="20"/>
    </row>
    <row r="49" spans="1:18" ht="16.95" customHeight="1" x14ac:dyDescent="0.3">
      <c r="A49" s="20">
        <v>45</v>
      </c>
      <c r="B49" s="20" t="s">
        <v>1</v>
      </c>
      <c r="C49" s="20" t="s">
        <v>28</v>
      </c>
      <c r="D49" s="20">
        <v>3</v>
      </c>
      <c r="E49" s="20">
        <v>8</v>
      </c>
      <c r="F49" s="20">
        <f t="shared" ref="F49:F54" si="8">SUM(D49:E49)</f>
        <v>11</v>
      </c>
      <c r="G49" s="20">
        <v>19</v>
      </c>
      <c r="H49" s="33"/>
      <c r="I49" s="86"/>
      <c r="J49" s="86"/>
      <c r="K49" s="86"/>
      <c r="L49" s="86"/>
      <c r="M49" s="86"/>
      <c r="N49" s="86"/>
      <c r="O49" s="10">
        <f t="shared" ref="O49:O54" si="9">+F49-P49</f>
        <v>10</v>
      </c>
      <c r="P49" s="10">
        <v>1</v>
      </c>
      <c r="Q49" s="88"/>
      <c r="R49" s="20"/>
    </row>
    <row r="50" spans="1:18" ht="16.95" customHeight="1" x14ac:dyDescent="0.3">
      <c r="A50" s="19">
        <v>46</v>
      </c>
      <c r="B50" s="19" t="s">
        <v>1</v>
      </c>
      <c r="C50" s="19" t="s">
        <v>459</v>
      </c>
      <c r="D50" s="19">
        <v>6</v>
      </c>
      <c r="E50" s="19">
        <v>11</v>
      </c>
      <c r="F50" s="19">
        <f t="shared" si="8"/>
        <v>17</v>
      </c>
      <c r="G50" s="17">
        <v>20</v>
      </c>
      <c r="H50" s="38">
        <f>+F50+F51+F52+F53+F54</f>
        <v>37</v>
      </c>
      <c r="I50" s="86"/>
      <c r="J50" s="86"/>
      <c r="K50" s="86"/>
      <c r="L50" s="86"/>
      <c r="M50" s="86"/>
      <c r="N50" s="86"/>
      <c r="O50" s="18">
        <f t="shared" si="9"/>
        <v>17</v>
      </c>
      <c r="P50" s="18"/>
      <c r="Q50" s="88"/>
      <c r="R50" s="90" t="s">
        <v>415</v>
      </c>
    </row>
    <row r="51" spans="1:18" ht="16.95" customHeight="1" x14ac:dyDescent="0.3">
      <c r="A51" s="19">
        <v>47</v>
      </c>
      <c r="B51" s="19" t="s">
        <v>32</v>
      </c>
      <c r="C51" s="19" t="s">
        <v>459</v>
      </c>
      <c r="D51" s="19">
        <v>2</v>
      </c>
      <c r="E51" s="19">
        <v>4</v>
      </c>
      <c r="F51" s="19">
        <f t="shared" si="8"/>
        <v>6</v>
      </c>
      <c r="G51" s="17">
        <v>20</v>
      </c>
      <c r="H51" s="38"/>
      <c r="I51" s="86"/>
      <c r="J51" s="86"/>
      <c r="K51" s="86"/>
      <c r="L51" s="86"/>
      <c r="M51" s="86"/>
      <c r="N51" s="86"/>
      <c r="O51" s="18">
        <f t="shared" si="9"/>
        <v>6</v>
      </c>
      <c r="P51" s="18"/>
      <c r="Q51" s="88"/>
      <c r="R51" s="19"/>
    </row>
    <row r="52" spans="1:18" ht="16.95" customHeight="1" x14ac:dyDescent="0.3">
      <c r="A52" s="19">
        <v>48</v>
      </c>
      <c r="B52" s="19" t="s">
        <v>51</v>
      </c>
      <c r="C52" s="19" t="s">
        <v>460</v>
      </c>
      <c r="D52" s="19">
        <v>3</v>
      </c>
      <c r="E52" s="19">
        <v>1</v>
      </c>
      <c r="F52" s="19">
        <f t="shared" si="8"/>
        <v>4</v>
      </c>
      <c r="G52" s="17">
        <v>20</v>
      </c>
      <c r="H52" s="38"/>
      <c r="I52" s="86"/>
      <c r="J52" s="86"/>
      <c r="K52" s="86"/>
      <c r="L52" s="86"/>
      <c r="M52" s="86"/>
      <c r="N52" s="86"/>
      <c r="O52" s="18">
        <f t="shared" si="9"/>
        <v>4</v>
      </c>
      <c r="P52" s="18"/>
      <c r="Q52" s="88"/>
      <c r="R52" s="19"/>
    </row>
    <row r="53" spans="1:18" ht="16.95" customHeight="1" x14ac:dyDescent="0.3">
      <c r="A53" s="19">
        <v>49</v>
      </c>
      <c r="B53" s="19" t="s">
        <v>1</v>
      </c>
      <c r="C53" s="19" t="s">
        <v>20</v>
      </c>
      <c r="D53" s="19">
        <v>1</v>
      </c>
      <c r="E53" s="19">
        <v>4</v>
      </c>
      <c r="F53" s="19">
        <f t="shared" si="8"/>
        <v>5</v>
      </c>
      <c r="G53" s="17">
        <v>20</v>
      </c>
      <c r="H53" s="38"/>
      <c r="I53" s="86"/>
      <c r="J53" s="86"/>
      <c r="K53" s="86"/>
      <c r="L53" s="86"/>
      <c r="M53" s="86"/>
      <c r="N53" s="86"/>
      <c r="O53" s="18">
        <f t="shared" si="9"/>
        <v>5</v>
      </c>
      <c r="P53" s="18"/>
      <c r="Q53" s="88"/>
      <c r="R53" s="19"/>
    </row>
    <row r="54" spans="1:18" ht="16.95" customHeight="1" x14ac:dyDescent="0.3">
      <c r="A54" s="19">
        <v>50</v>
      </c>
      <c r="B54" s="19" t="s">
        <v>1</v>
      </c>
      <c r="C54" s="19" t="s">
        <v>461</v>
      </c>
      <c r="D54" s="79">
        <v>1</v>
      </c>
      <c r="E54" s="19">
        <v>4</v>
      </c>
      <c r="F54" s="19">
        <f t="shared" si="8"/>
        <v>5</v>
      </c>
      <c r="G54" s="17">
        <v>20</v>
      </c>
      <c r="H54" s="38"/>
      <c r="I54" s="86"/>
      <c r="J54" s="86"/>
      <c r="K54" s="86"/>
      <c r="L54" s="86"/>
      <c r="M54" s="86"/>
      <c r="N54" s="86"/>
      <c r="O54" s="18">
        <f t="shared" si="9"/>
        <v>5</v>
      </c>
      <c r="P54" s="18"/>
      <c r="Q54" s="88"/>
      <c r="R54" s="19"/>
    </row>
    <row r="55" spans="1:18" ht="16.95" customHeight="1" x14ac:dyDescent="0.3">
      <c r="A55" s="30" t="s">
        <v>462</v>
      </c>
      <c r="B55" s="31"/>
      <c r="C55" s="32"/>
      <c r="D55" s="13">
        <f>SUM(D39:D54)</f>
        <v>27</v>
      </c>
      <c r="E55" s="13">
        <f t="shared" ref="E55:F55" si="10">SUM(E39:E54)</f>
        <v>83</v>
      </c>
      <c r="F55" s="13">
        <f t="shared" si="10"/>
        <v>110</v>
      </c>
      <c r="G55" s="13"/>
      <c r="H55" s="13">
        <f>SUM(H39:H54)</f>
        <v>110</v>
      </c>
      <c r="I55" s="86"/>
      <c r="J55" s="86"/>
      <c r="K55" s="86"/>
      <c r="L55" s="86"/>
      <c r="M55" s="86"/>
      <c r="N55" s="86"/>
      <c r="O55" s="83">
        <f t="shared" ref="O55:P55" si="11">SUM(O39:O54)</f>
        <v>108</v>
      </c>
      <c r="P55" s="83">
        <f t="shared" si="11"/>
        <v>2</v>
      </c>
      <c r="Q55" s="91"/>
      <c r="R55" s="20"/>
    </row>
    <row r="56" spans="1:18" ht="16.95" customHeight="1" x14ac:dyDescent="0.3">
      <c r="A56" s="30" t="s">
        <v>463</v>
      </c>
      <c r="B56" s="31"/>
      <c r="C56" s="32"/>
      <c r="D56" s="13">
        <f>+D37+D55</f>
        <v>96</v>
      </c>
      <c r="E56" s="13">
        <f>+E37+E55</f>
        <v>647</v>
      </c>
      <c r="F56" s="13">
        <f>+F37+F55</f>
        <v>743</v>
      </c>
      <c r="G56" s="13"/>
      <c r="H56" s="13">
        <f>+H37+H55</f>
        <v>743</v>
      </c>
      <c r="I56" s="86"/>
      <c r="J56" s="86"/>
      <c r="K56" s="86"/>
      <c r="L56" s="86"/>
      <c r="M56" s="86"/>
      <c r="N56" s="86"/>
      <c r="O56" s="83">
        <f>+O37+O55</f>
        <v>730</v>
      </c>
      <c r="P56" s="83">
        <f>+P37+P55</f>
        <v>13</v>
      </c>
      <c r="Q56" s="84"/>
      <c r="R56" s="20"/>
    </row>
    <row r="57" spans="1:18" ht="16.05" customHeight="1" x14ac:dyDescent="0.3"/>
    <row r="58" spans="1:18" ht="16.05" customHeight="1" x14ac:dyDescent="0.3"/>
    <row r="59" spans="1:18" ht="33" customHeight="1" x14ac:dyDescent="0.3"/>
    <row r="60" spans="1:18" ht="16.2" customHeight="1" x14ac:dyDescent="0.3"/>
    <row r="61" spans="1:18" ht="34.049999999999997" customHeight="1" x14ac:dyDescent="0.3"/>
    <row r="62" spans="1:18" ht="34.049999999999997" customHeight="1" x14ac:dyDescent="0.3"/>
    <row r="63" spans="1:18" ht="16.2" customHeight="1" x14ac:dyDescent="0.3"/>
  </sheetData>
  <sortState ref="B2:I33">
    <sortCondition ref="G2:G33"/>
  </sortState>
  <mergeCells count="52">
    <mergeCell ref="L35:L36"/>
    <mergeCell ref="M35:M36"/>
    <mergeCell ref="N35:N36"/>
    <mergeCell ref="I37:N37"/>
    <mergeCell ref="I38:N56"/>
    <mergeCell ref="L27:L29"/>
    <mergeCell ref="M27:M29"/>
    <mergeCell ref="N27:N29"/>
    <mergeCell ref="L31:L34"/>
    <mergeCell ref="M31:M34"/>
    <mergeCell ref="N31:N34"/>
    <mergeCell ref="M21:M22"/>
    <mergeCell ref="N21:N22"/>
    <mergeCell ref="L24:L25"/>
    <mergeCell ref="M24:M25"/>
    <mergeCell ref="N24:N25"/>
    <mergeCell ref="M3:M5"/>
    <mergeCell ref="N3:N5"/>
    <mergeCell ref="Q3:Q36"/>
    <mergeCell ref="L6:L7"/>
    <mergeCell ref="M6:M7"/>
    <mergeCell ref="N6:N7"/>
    <mergeCell ref="L11:L13"/>
    <mergeCell ref="M11:M13"/>
    <mergeCell ref="N11:N13"/>
    <mergeCell ref="L14:L16"/>
    <mergeCell ref="M14:M16"/>
    <mergeCell ref="N14:N16"/>
    <mergeCell ref="L18:L20"/>
    <mergeCell ref="M18:M20"/>
    <mergeCell ref="N18:N20"/>
    <mergeCell ref="L21:L22"/>
    <mergeCell ref="H39:H43"/>
    <mergeCell ref="H44:H49"/>
    <mergeCell ref="A1:R1"/>
    <mergeCell ref="I3:I4"/>
    <mergeCell ref="H14:H16"/>
    <mergeCell ref="H24:H25"/>
    <mergeCell ref="H18:H20"/>
    <mergeCell ref="H27:H29"/>
    <mergeCell ref="H3:H5"/>
    <mergeCell ref="H6:H7"/>
    <mergeCell ref="H11:H13"/>
    <mergeCell ref="H21:H22"/>
    <mergeCell ref="H31:H34"/>
    <mergeCell ref="H35:H36"/>
    <mergeCell ref="A37:C37"/>
    <mergeCell ref="L3:L5"/>
    <mergeCell ref="A55:C55"/>
    <mergeCell ref="A56:C56"/>
    <mergeCell ref="H50:H54"/>
    <mergeCell ref="Q39:Q55"/>
  </mergeCells>
  <phoneticPr fontId="2" type="noConversion"/>
  <pageMargins left="0.11811023622047245" right="0.11811023622047245" top="0.15748031496062992" bottom="0.15748031496062992" header="0.19685039370078741" footer="0.1181102362204724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sqref="A1:G1"/>
    </sheetView>
  </sheetViews>
  <sheetFormatPr defaultRowHeight="16.2" x14ac:dyDescent="0.3"/>
  <cols>
    <col min="1" max="1" width="3.77734375" style="27" bestFit="1" customWidth="1"/>
    <col min="2" max="2" width="3.77734375" style="27" customWidth="1"/>
    <col min="3" max="3" width="8.21875" style="27" bestFit="1" customWidth="1"/>
    <col min="4" max="4" width="12.88671875" style="25" bestFit="1" customWidth="1"/>
    <col min="5" max="5" width="27.77734375" style="25" bestFit="1" customWidth="1"/>
    <col min="6" max="6" width="22.77734375" style="28" customWidth="1"/>
    <col min="7" max="7" width="15.33203125" style="29" bestFit="1" customWidth="1"/>
  </cols>
  <sheetData>
    <row r="1" spans="1:7" ht="19.8" x14ac:dyDescent="0.3">
      <c r="A1" s="46" t="s">
        <v>265</v>
      </c>
      <c r="B1" s="46"/>
      <c r="C1" s="46"/>
      <c r="D1" s="46"/>
      <c r="E1" s="46"/>
      <c r="F1" s="46"/>
      <c r="G1" s="46"/>
    </row>
    <row r="2" spans="1:7" s="2" customFormat="1" ht="15" customHeight="1" x14ac:dyDescent="0.3">
      <c r="A2" s="4" t="s">
        <v>263</v>
      </c>
      <c r="B2" s="4" t="s">
        <v>266</v>
      </c>
      <c r="C2" s="4" t="s">
        <v>0</v>
      </c>
      <c r="D2" s="4" t="s">
        <v>60</v>
      </c>
      <c r="E2" s="4" t="s">
        <v>267</v>
      </c>
      <c r="F2" s="12" t="s">
        <v>268</v>
      </c>
      <c r="G2" s="4" t="s">
        <v>264</v>
      </c>
    </row>
    <row r="3" spans="1:7" ht="15" customHeight="1" x14ac:dyDescent="0.3">
      <c r="A3" s="10">
        <v>1</v>
      </c>
      <c r="B3" s="10">
        <v>1</v>
      </c>
      <c r="C3" s="10" t="s">
        <v>269</v>
      </c>
      <c r="D3" s="21" t="s">
        <v>270</v>
      </c>
      <c r="E3" s="21" t="s">
        <v>271</v>
      </c>
      <c r="F3" s="22"/>
      <c r="G3" s="11"/>
    </row>
    <row r="4" spans="1:7" ht="15" customHeight="1" x14ac:dyDescent="0.3">
      <c r="A4" s="10">
        <v>2</v>
      </c>
      <c r="B4" s="10">
        <v>2</v>
      </c>
      <c r="C4" s="10" t="s">
        <v>269</v>
      </c>
      <c r="D4" s="21" t="s">
        <v>272</v>
      </c>
      <c r="E4" s="21" t="s">
        <v>273</v>
      </c>
      <c r="F4" s="22"/>
      <c r="G4" s="11"/>
    </row>
    <row r="5" spans="1:7" ht="15" customHeight="1" x14ac:dyDescent="0.3">
      <c r="A5" s="10">
        <v>3</v>
      </c>
      <c r="B5" s="23">
        <v>3</v>
      </c>
      <c r="C5" s="10" t="s">
        <v>269</v>
      </c>
      <c r="D5" s="21" t="s">
        <v>274</v>
      </c>
      <c r="E5" s="21" t="s">
        <v>275</v>
      </c>
      <c r="F5" s="22"/>
      <c r="G5" s="11"/>
    </row>
    <row r="6" spans="1:7" ht="15" customHeight="1" x14ac:dyDescent="0.3">
      <c r="A6" s="10">
        <v>4</v>
      </c>
      <c r="B6" s="10">
        <v>1</v>
      </c>
      <c r="C6" s="10" t="s">
        <v>276</v>
      </c>
      <c r="D6" s="21" t="s">
        <v>277</v>
      </c>
      <c r="E6" s="21" t="s">
        <v>63</v>
      </c>
      <c r="F6" s="22"/>
      <c r="G6" s="11"/>
    </row>
    <row r="7" spans="1:7" ht="15" customHeight="1" x14ac:dyDescent="0.3">
      <c r="A7" s="10">
        <v>5</v>
      </c>
      <c r="B7" s="23">
        <v>2</v>
      </c>
      <c r="C7" s="10" t="s">
        <v>278</v>
      </c>
      <c r="D7" s="21" t="s">
        <v>279</v>
      </c>
      <c r="E7" s="21" t="s">
        <v>64</v>
      </c>
      <c r="F7" s="22"/>
      <c r="G7" s="11"/>
    </row>
    <row r="8" spans="1:7" ht="15" customHeight="1" x14ac:dyDescent="0.3">
      <c r="A8" s="10">
        <v>6</v>
      </c>
      <c r="B8" s="10">
        <v>1</v>
      </c>
      <c r="C8" s="43" t="s">
        <v>280</v>
      </c>
      <c r="D8" s="21" t="s">
        <v>281</v>
      </c>
      <c r="E8" s="21" t="s">
        <v>65</v>
      </c>
      <c r="F8" s="22"/>
      <c r="G8" s="11"/>
    </row>
    <row r="9" spans="1:7" ht="15" customHeight="1" x14ac:dyDescent="0.3">
      <c r="A9" s="10">
        <v>7</v>
      </c>
      <c r="B9" s="10">
        <v>2</v>
      </c>
      <c r="C9" s="44"/>
      <c r="D9" s="21" t="s">
        <v>66</v>
      </c>
      <c r="E9" s="21" t="s">
        <v>67</v>
      </c>
      <c r="F9" s="22"/>
      <c r="G9" s="11"/>
    </row>
    <row r="10" spans="1:7" ht="15" customHeight="1" x14ac:dyDescent="0.3">
      <c r="A10" s="10">
        <v>8</v>
      </c>
      <c r="B10" s="10">
        <v>3</v>
      </c>
      <c r="C10" s="44"/>
      <c r="D10" s="21" t="s">
        <v>68</v>
      </c>
      <c r="E10" s="21" t="s">
        <v>69</v>
      </c>
      <c r="F10" s="22"/>
      <c r="G10" s="11"/>
    </row>
    <row r="11" spans="1:7" ht="15" customHeight="1" x14ac:dyDescent="0.3">
      <c r="A11" s="10">
        <v>9</v>
      </c>
      <c r="B11" s="10">
        <v>4</v>
      </c>
      <c r="C11" s="44"/>
      <c r="D11" s="21" t="s">
        <v>68</v>
      </c>
      <c r="E11" s="21" t="s">
        <v>70</v>
      </c>
      <c r="F11" s="22"/>
      <c r="G11" s="11"/>
    </row>
    <row r="12" spans="1:7" ht="15" customHeight="1" x14ac:dyDescent="0.3">
      <c r="A12" s="10">
        <v>10</v>
      </c>
      <c r="B12" s="10">
        <v>5</v>
      </c>
      <c r="C12" s="44"/>
      <c r="D12" s="21" t="s">
        <v>68</v>
      </c>
      <c r="E12" s="21" t="s">
        <v>71</v>
      </c>
      <c r="F12" s="22"/>
      <c r="G12" s="11"/>
    </row>
    <row r="13" spans="1:7" ht="15" customHeight="1" x14ac:dyDescent="0.3">
      <c r="A13" s="10">
        <v>11</v>
      </c>
      <c r="B13" s="23">
        <v>6</v>
      </c>
      <c r="C13" s="45"/>
      <c r="D13" s="21" t="s">
        <v>68</v>
      </c>
      <c r="E13" s="21" t="s">
        <v>72</v>
      </c>
      <c r="F13" s="22"/>
      <c r="G13" s="11"/>
    </row>
    <row r="14" spans="1:7" ht="15" customHeight="1" x14ac:dyDescent="0.3">
      <c r="A14" s="10">
        <v>12</v>
      </c>
      <c r="B14" s="10">
        <v>1</v>
      </c>
      <c r="C14" s="43" t="s">
        <v>73</v>
      </c>
      <c r="D14" s="21" t="s">
        <v>281</v>
      </c>
      <c r="E14" s="21" t="s">
        <v>74</v>
      </c>
      <c r="F14" s="22"/>
      <c r="G14" s="11"/>
    </row>
    <row r="15" spans="1:7" ht="15" customHeight="1" x14ac:dyDescent="0.3">
      <c r="A15" s="10">
        <v>13</v>
      </c>
      <c r="B15" s="10">
        <v>2</v>
      </c>
      <c r="C15" s="44"/>
      <c r="D15" s="21" t="s">
        <v>66</v>
      </c>
      <c r="E15" s="21" t="s">
        <v>75</v>
      </c>
      <c r="F15" s="22"/>
      <c r="G15" s="11"/>
    </row>
    <row r="16" spans="1:7" ht="15" customHeight="1" x14ac:dyDescent="0.3">
      <c r="A16" s="10">
        <v>14</v>
      </c>
      <c r="B16" s="23">
        <v>3</v>
      </c>
      <c r="C16" s="45"/>
      <c r="D16" s="21" t="s">
        <v>68</v>
      </c>
      <c r="E16" s="21" t="s">
        <v>76</v>
      </c>
      <c r="F16" s="22"/>
      <c r="G16" s="11"/>
    </row>
    <row r="17" spans="1:7" ht="15" customHeight="1" x14ac:dyDescent="0.3">
      <c r="A17" s="10">
        <v>15</v>
      </c>
      <c r="B17" s="10">
        <v>1</v>
      </c>
      <c r="C17" s="43" t="s">
        <v>282</v>
      </c>
      <c r="D17" s="21" t="s">
        <v>281</v>
      </c>
      <c r="E17" s="21" t="s">
        <v>77</v>
      </c>
      <c r="F17" s="22"/>
      <c r="G17" s="11"/>
    </row>
    <row r="18" spans="1:7" ht="15" customHeight="1" x14ac:dyDescent="0.3">
      <c r="A18" s="10">
        <v>16</v>
      </c>
      <c r="B18" s="23">
        <v>2</v>
      </c>
      <c r="C18" s="44"/>
      <c r="D18" s="21" t="s">
        <v>66</v>
      </c>
      <c r="E18" s="21" t="s">
        <v>78</v>
      </c>
      <c r="F18" s="22"/>
      <c r="G18" s="11"/>
    </row>
    <row r="19" spans="1:7" ht="15" customHeight="1" x14ac:dyDescent="0.3">
      <c r="A19" s="10">
        <v>17</v>
      </c>
      <c r="B19" s="23">
        <v>3</v>
      </c>
      <c r="C19" s="45"/>
      <c r="D19" s="21" t="s">
        <v>68</v>
      </c>
      <c r="E19" s="21" t="s">
        <v>79</v>
      </c>
      <c r="F19" s="22"/>
      <c r="G19" s="11"/>
    </row>
    <row r="20" spans="1:7" ht="15" customHeight="1" x14ac:dyDescent="0.3">
      <c r="A20" s="10">
        <v>18</v>
      </c>
      <c r="B20" s="10">
        <v>1</v>
      </c>
      <c r="C20" s="43" t="s">
        <v>80</v>
      </c>
      <c r="D20" s="21" t="s">
        <v>281</v>
      </c>
      <c r="E20" s="21" t="s">
        <v>81</v>
      </c>
      <c r="F20" s="22"/>
      <c r="G20" s="11"/>
    </row>
    <row r="21" spans="1:7" ht="15" customHeight="1" x14ac:dyDescent="0.3">
      <c r="A21" s="10">
        <v>19</v>
      </c>
      <c r="B21" s="10">
        <v>2</v>
      </c>
      <c r="C21" s="44"/>
      <c r="D21" s="21" t="s">
        <v>66</v>
      </c>
      <c r="E21" s="21" t="s">
        <v>82</v>
      </c>
      <c r="F21" s="22"/>
      <c r="G21" s="11"/>
    </row>
    <row r="22" spans="1:7" ht="15" customHeight="1" x14ac:dyDescent="0.3">
      <c r="A22" s="10">
        <v>20</v>
      </c>
      <c r="B22" s="23">
        <v>3</v>
      </c>
      <c r="C22" s="45"/>
      <c r="D22" s="21" t="s">
        <v>68</v>
      </c>
      <c r="E22" s="21" t="s">
        <v>83</v>
      </c>
      <c r="F22" s="22"/>
      <c r="G22" s="11"/>
    </row>
    <row r="23" spans="1:7" ht="15" customHeight="1" x14ac:dyDescent="0.3">
      <c r="A23" s="10">
        <v>21</v>
      </c>
      <c r="B23" s="10">
        <v>1</v>
      </c>
      <c r="C23" s="43" t="s">
        <v>84</v>
      </c>
      <c r="D23" s="21" t="s">
        <v>281</v>
      </c>
      <c r="E23" s="21" t="s">
        <v>85</v>
      </c>
      <c r="F23" s="22"/>
      <c r="G23" s="11"/>
    </row>
    <row r="24" spans="1:7" ht="15" customHeight="1" x14ac:dyDescent="0.3">
      <c r="A24" s="10">
        <v>22</v>
      </c>
      <c r="B24" s="10">
        <v>2</v>
      </c>
      <c r="C24" s="44"/>
      <c r="D24" s="21" t="s">
        <v>66</v>
      </c>
      <c r="E24" s="21" t="s">
        <v>86</v>
      </c>
      <c r="F24" s="22"/>
      <c r="G24" s="11"/>
    </row>
    <row r="25" spans="1:7" ht="15" customHeight="1" x14ac:dyDescent="0.3">
      <c r="A25" s="10">
        <v>23</v>
      </c>
      <c r="B25" s="10">
        <v>3</v>
      </c>
      <c r="C25" s="44"/>
      <c r="D25" s="21" t="s">
        <v>68</v>
      </c>
      <c r="E25" s="21" t="s">
        <v>92</v>
      </c>
      <c r="F25" s="22"/>
      <c r="G25" s="11" t="s">
        <v>283</v>
      </c>
    </row>
    <row r="26" spans="1:7" ht="15" customHeight="1" x14ac:dyDescent="0.3">
      <c r="A26" s="10">
        <v>24</v>
      </c>
      <c r="B26" s="10">
        <v>4</v>
      </c>
      <c r="C26" s="44"/>
      <c r="D26" s="21" t="s">
        <v>68</v>
      </c>
      <c r="E26" s="21" t="s">
        <v>93</v>
      </c>
      <c r="F26" s="39" t="s">
        <v>284</v>
      </c>
      <c r="G26" s="11" t="s">
        <v>285</v>
      </c>
    </row>
    <row r="27" spans="1:7" ht="15" customHeight="1" x14ac:dyDescent="0.3">
      <c r="A27" s="10">
        <v>25</v>
      </c>
      <c r="B27" s="10">
        <v>5</v>
      </c>
      <c r="C27" s="44"/>
      <c r="D27" s="21" t="s">
        <v>68</v>
      </c>
      <c r="E27" s="24" t="s">
        <v>103</v>
      </c>
      <c r="F27" s="40"/>
      <c r="G27" s="11" t="s">
        <v>286</v>
      </c>
    </row>
    <row r="28" spans="1:7" ht="15" customHeight="1" x14ac:dyDescent="0.3">
      <c r="A28" s="10">
        <v>26</v>
      </c>
      <c r="B28" s="10">
        <v>6</v>
      </c>
      <c r="C28" s="44"/>
      <c r="D28" s="21" t="s">
        <v>68</v>
      </c>
      <c r="E28" s="25" t="s">
        <v>287</v>
      </c>
      <c r="F28" s="47" t="s">
        <v>288</v>
      </c>
      <c r="G28" s="11" t="s">
        <v>289</v>
      </c>
    </row>
    <row r="29" spans="1:7" ht="15" customHeight="1" x14ac:dyDescent="0.3">
      <c r="A29" s="10">
        <v>27</v>
      </c>
      <c r="B29" s="10">
        <v>7</v>
      </c>
      <c r="C29" s="44"/>
      <c r="D29" s="21" t="s">
        <v>68</v>
      </c>
      <c r="E29" s="24" t="s">
        <v>108</v>
      </c>
      <c r="F29" s="48"/>
      <c r="G29" s="11" t="s">
        <v>290</v>
      </c>
    </row>
    <row r="30" spans="1:7" ht="15" customHeight="1" x14ac:dyDescent="0.3">
      <c r="A30" s="10">
        <v>28</v>
      </c>
      <c r="B30" s="10">
        <v>8</v>
      </c>
      <c r="C30" s="44"/>
      <c r="D30" s="21" t="s">
        <v>68</v>
      </c>
      <c r="E30" s="21" t="s">
        <v>95</v>
      </c>
      <c r="F30" s="39" t="s">
        <v>291</v>
      </c>
      <c r="G30" s="11" t="s">
        <v>292</v>
      </c>
    </row>
    <row r="31" spans="1:7" ht="15" customHeight="1" x14ac:dyDescent="0.3">
      <c r="A31" s="10">
        <v>29</v>
      </c>
      <c r="B31" s="10">
        <v>9</v>
      </c>
      <c r="C31" s="44"/>
      <c r="D31" s="21" t="s">
        <v>68</v>
      </c>
      <c r="E31" s="24" t="s">
        <v>110</v>
      </c>
      <c r="F31" s="40"/>
      <c r="G31" s="11" t="s">
        <v>293</v>
      </c>
    </row>
    <row r="32" spans="1:7" ht="15" customHeight="1" x14ac:dyDescent="0.3">
      <c r="A32" s="10">
        <v>30</v>
      </c>
      <c r="B32" s="10">
        <v>10</v>
      </c>
      <c r="C32" s="44"/>
      <c r="D32" s="21" t="s">
        <v>68</v>
      </c>
      <c r="E32" s="21" t="s">
        <v>96</v>
      </c>
      <c r="F32" s="47" t="s">
        <v>294</v>
      </c>
      <c r="G32" s="11" t="s">
        <v>295</v>
      </c>
    </row>
    <row r="33" spans="1:7" ht="15" customHeight="1" x14ac:dyDescent="0.3">
      <c r="A33" s="10">
        <v>31</v>
      </c>
      <c r="B33" s="10">
        <v>11</v>
      </c>
      <c r="C33" s="44"/>
      <c r="D33" s="21" t="s">
        <v>68</v>
      </c>
      <c r="E33" s="24" t="s">
        <v>111</v>
      </c>
      <c r="F33" s="48"/>
      <c r="G33" s="11" t="s">
        <v>296</v>
      </c>
    </row>
    <row r="34" spans="1:7" ht="15" customHeight="1" x14ac:dyDescent="0.3">
      <c r="A34" s="10">
        <v>32</v>
      </c>
      <c r="B34" s="10">
        <v>12</v>
      </c>
      <c r="C34" s="44"/>
      <c r="D34" s="21" t="s">
        <v>68</v>
      </c>
      <c r="E34" s="21" t="s">
        <v>97</v>
      </c>
      <c r="F34" s="39" t="s">
        <v>297</v>
      </c>
      <c r="G34" s="11" t="s">
        <v>298</v>
      </c>
    </row>
    <row r="35" spans="1:7" ht="15" customHeight="1" x14ac:dyDescent="0.3">
      <c r="A35" s="10">
        <v>33</v>
      </c>
      <c r="B35" s="10">
        <v>13</v>
      </c>
      <c r="C35" s="44"/>
      <c r="D35" s="21" t="s">
        <v>68</v>
      </c>
      <c r="E35" s="24" t="s">
        <v>109</v>
      </c>
      <c r="F35" s="40"/>
      <c r="G35" s="11" t="s">
        <v>299</v>
      </c>
    </row>
    <row r="36" spans="1:7" ht="15" customHeight="1" x14ac:dyDescent="0.3">
      <c r="A36" s="10">
        <v>34</v>
      </c>
      <c r="B36" s="10">
        <v>14</v>
      </c>
      <c r="C36" s="44"/>
      <c r="D36" s="21" t="s">
        <v>68</v>
      </c>
      <c r="E36" s="21" t="s">
        <v>300</v>
      </c>
      <c r="F36" s="47" t="s">
        <v>301</v>
      </c>
      <c r="G36" s="11" t="s">
        <v>302</v>
      </c>
    </row>
    <row r="37" spans="1:7" ht="15" customHeight="1" x14ac:dyDescent="0.3">
      <c r="A37" s="10">
        <v>35</v>
      </c>
      <c r="B37" s="10">
        <v>15</v>
      </c>
      <c r="C37" s="44"/>
      <c r="D37" s="21" t="s">
        <v>68</v>
      </c>
      <c r="E37" s="21" t="s">
        <v>87</v>
      </c>
      <c r="F37" s="48"/>
      <c r="G37" s="11" t="s">
        <v>303</v>
      </c>
    </row>
    <row r="38" spans="1:7" ht="15" customHeight="1" x14ac:dyDescent="0.3">
      <c r="A38" s="10">
        <v>36</v>
      </c>
      <c r="B38" s="10">
        <v>16</v>
      </c>
      <c r="C38" s="44"/>
      <c r="D38" s="21" t="s">
        <v>68</v>
      </c>
      <c r="E38" s="24" t="s">
        <v>98</v>
      </c>
      <c r="F38" s="39" t="s">
        <v>304</v>
      </c>
      <c r="G38" s="11" t="s">
        <v>305</v>
      </c>
    </row>
    <row r="39" spans="1:7" ht="15" customHeight="1" x14ac:dyDescent="0.3">
      <c r="A39" s="10">
        <v>37</v>
      </c>
      <c r="B39" s="10">
        <v>17</v>
      </c>
      <c r="C39" s="44"/>
      <c r="D39" s="21" t="s">
        <v>68</v>
      </c>
      <c r="E39" s="21" t="s">
        <v>88</v>
      </c>
      <c r="F39" s="40"/>
      <c r="G39" s="11" t="s">
        <v>306</v>
      </c>
    </row>
    <row r="40" spans="1:7" ht="15" customHeight="1" x14ac:dyDescent="0.3">
      <c r="A40" s="10">
        <v>38</v>
      </c>
      <c r="B40" s="10">
        <v>18</v>
      </c>
      <c r="C40" s="44"/>
      <c r="D40" s="21" t="s">
        <v>68</v>
      </c>
      <c r="E40" s="24" t="s">
        <v>102</v>
      </c>
      <c r="F40" s="49" t="s">
        <v>307</v>
      </c>
      <c r="G40" s="11" t="s">
        <v>308</v>
      </c>
    </row>
    <row r="41" spans="1:7" ht="15" customHeight="1" x14ac:dyDescent="0.3">
      <c r="A41" s="10">
        <v>39</v>
      </c>
      <c r="B41" s="10">
        <v>19</v>
      </c>
      <c r="C41" s="44"/>
      <c r="D41" s="21" t="s">
        <v>68</v>
      </c>
      <c r="E41" s="21" t="s">
        <v>89</v>
      </c>
      <c r="F41" s="50"/>
      <c r="G41" s="11" t="s">
        <v>309</v>
      </c>
    </row>
    <row r="42" spans="1:7" ht="15" customHeight="1" x14ac:dyDescent="0.3">
      <c r="A42" s="10">
        <v>40</v>
      </c>
      <c r="B42" s="10">
        <v>20</v>
      </c>
      <c r="C42" s="44"/>
      <c r="D42" s="21" t="s">
        <v>68</v>
      </c>
      <c r="E42" s="21" t="s">
        <v>94</v>
      </c>
      <c r="F42" s="47" t="s">
        <v>310</v>
      </c>
      <c r="G42" s="11" t="s">
        <v>311</v>
      </c>
    </row>
    <row r="43" spans="1:7" ht="15" customHeight="1" x14ac:dyDescent="0.3">
      <c r="A43" s="10">
        <v>41</v>
      </c>
      <c r="B43" s="10">
        <v>21</v>
      </c>
      <c r="C43" s="44"/>
      <c r="D43" s="21" t="s">
        <v>68</v>
      </c>
      <c r="E43" s="24" t="s">
        <v>114</v>
      </c>
      <c r="F43" s="48"/>
      <c r="G43" s="11" t="s">
        <v>312</v>
      </c>
    </row>
    <row r="44" spans="1:7" ht="15" customHeight="1" x14ac:dyDescent="0.3">
      <c r="A44" s="10">
        <v>42</v>
      </c>
      <c r="B44" s="10">
        <v>22</v>
      </c>
      <c r="C44" s="44"/>
      <c r="D44" s="21" t="s">
        <v>68</v>
      </c>
      <c r="E44" s="24" t="s">
        <v>99</v>
      </c>
      <c r="F44" s="47" t="s">
        <v>313</v>
      </c>
      <c r="G44" s="11" t="s">
        <v>314</v>
      </c>
    </row>
    <row r="45" spans="1:7" ht="15" customHeight="1" x14ac:dyDescent="0.3">
      <c r="A45" s="10">
        <v>43</v>
      </c>
      <c r="B45" s="10">
        <v>23</v>
      </c>
      <c r="C45" s="44"/>
      <c r="D45" s="21" t="s">
        <v>68</v>
      </c>
      <c r="E45" s="24" t="s">
        <v>100</v>
      </c>
      <c r="F45" s="48"/>
      <c r="G45" s="11" t="s">
        <v>315</v>
      </c>
    </row>
    <row r="46" spans="1:7" ht="15" customHeight="1" x14ac:dyDescent="0.3">
      <c r="A46" s="10">
        <v>44</v>
      </c>
      <c r="B46" s="10">
        <v>24</v>
      </c>
      <c r="C46" s="44"/>
      <c r="D46" s="21" t="s">
        <v>68</v>
      </c>
      <c r="E46" s="21" t="s">
        <v>316</v>
      </c>
      <c r="F46" s="39" t="s">
        <v>317</v>
      </c>
      <c r="G46" s="11" t="s">
        <v>318</v>
      </c>
    </row>
    <row r="47" spans="1:7" ht="15" customHeight="1" x14ac:dyDescent="0.3">
      <c r="A47" s="10">
        <v>45</v>
      </c>
      <c r="B47" s="10">
        <v>25</v>
      </c>
      <c r="C47" s="44"/>
      <c r="D47" s="21" t="s">
        <v>68</v>
      </c>
      <c r="E47" s="21" t="s">
        <v>319</v>
      </c>
      <c r="F47" s="40"/>
      <c r="G47" s="11" t="s">
        <v>320</v>
      </c>
    </row>
    <row r="48" spans="1:7" ht="15" customHeight="1" x14ac:dyDescent="0.3">
      <c r="A48" s="10">
        <v>46</v>
      </c>
      <c r="B48" s="10">
        <v>26</v>
      </c>
      <c r="C48" s="44"/>
      <c r="D48" s="21" t="s">
        <v>68</v>
      </c>
      <c r="E48" s="24" t="s">
        <v>321</v>
      </c>
      <c r="F48" s="41" t="s">
        <v>322</v>
      </c>
      <c r="G48" s="11" t="s">
        <v>323</v>
      </c>
    </row>
    <row r="49" spans="1:7" ht="15" customHeight="1" x14ac:dyDescent="0.3">
      <c r="A49" s="10">
        <v>47</v>
      </c>
      <c r="B49" s="10">
        <v>27</v>
      </c>
      <c r="C49" s="44"/>
      <c r="D49" s="21" t="s">
        <v>68</v>
      </c>
      <c r="E49" s="24" t="s">
        <v>105</v>
      </c>
      <c r="F49" s="41"/>
      <c r="G49" s="11" t="s">
        <v>324</v>
      </c>
    </row>
    <row r="50" spans="1:7" ht="15" customHeight="1" x14ac:dyDescent="0.3">
      <c r="A50" s="10">
        <v>48</v>
      </c>
      <c r="B50" s="10">
        <v>28</v>
      </c>
      <c r="C50" s="44"/>
      <c r="D50" s="21" t="s">
        <v>68</v>
      </c>
      <c r="E50" s="24" t="s">
        <v>106</v>
      </c>
      <c r="F50" s="42" t="s">
        <v>325</v>
      </c>
      <c r="G50" s="11" t="s">
        <v>326</v>
      </c>
    </row>
    <row r="51" spans="1:7" ht="15" customHeight="1" x14ac:dyDescent="0.3">
      <c r="A51" s="10">
        <v>49</v>
      </c>
      <c r="B51" s="10">
        <v>29</v>
      </c>
      <c r="C51" s="44"/>
      <c r="D51" s="21" t="s">
        <v>68</v>
      </c>
      <c r="E51" s="24" t="s">
        <v>101</v>
      </c>
      <c r="F51" s="42"/>
      <c r="G51" s="11" t="s">
        <v>327</v>
      </c>
    </row>
    <row r="52" spans="1:7" ht="15" customHeight="1" x14ac:dyDescent="0.3">
      <c r="A52" s="10">
        <v>50</v>
      </c>
      <c r="B52" s="10">
        <v>30</v>
      </c>
      <c r="C52" s="44"/>
      <c r="D52" s="21" t="s">
        <v>68</v>
      </c>
      <c r="E52" s="24" t="s">
        <v>107</v>
      </c>
      <c r="F52" s="42" t="s">
        <v>328</v>
      </c>
      <c r="G52" s="11" t="s">
        <v>329</v>
      </c>
    </row>
    <row r="53" spans="1:7" ht="15" customHeight="1" x14ac:dyDescent="0.3">
      <c r="A53" s="10">
        <v>51</v>
      </c>
      <c r="B53" s="10">
        <v>31</v>
      </c>
      <c r="C53" s="44"/>
      <c r="D53" s="21" t="s">
        <v>68</v>
      </c>
      <c r="E53" s="24" t="s">
        <v>113</v>
      </c>
      <c r="F53" s="42"/>
      <c r="G53" s="11" t="s">
        <v>330</v>
      </c>
    </row>
    <row r="54" spans="1:7" ht="15" customHeight="1" x14ac:dyDescent="0.3">
      <c r="A54" s="10">
        <v>52</v>
      </c>
      <c r="B54" s="10">
        <v>32</v>
      </c>
      <c r="C54" s="44"/>
      <c r="D54" s="21" t="s">
        <v>68</v>
      </c>
      <c r="E54" s="21" t="s">
        <v>90</v>
      </c>
      <c r="F54" s="39" t="s">
        <v>331</v>
      </c>
      <c r="G54" s="11" t="s">
        <v>332</v>
      </c>
    </row>
    <row r="55" spans="1:7" ht="15" customHeight="1" x14ac:dyDescent="0.3">
      <c r="A55" s="10"/>
      <c r="B55" s="10">
        <v>33</v>
      </c>
      <c r="C55" s="44"/>
      <c r="D55" s="21" t="s">
        <v>68</v>
      </c>
      <c r="E55" s="24" t="s">
        <v>104</v>
      </c>
      <c r="F55" s="40"/>
      <c r="G55" s="11" t="s">
        <v>333</v>
      </c>
    </row>
    <row r="56" spans="1:7" ht="15" customHeight="1" x14ac:dyDescent="0.3">
      <c r="A56" s="10">
        <v>53</v>
      </c>
      <c r="B56" s="10">
        <v>34</v>
      </c>
      <c r="C56" s="44"/>
      <c r="D56" s="21" t="s">
        <v>68</v>
      </c>
      <c r="E56" s="24" t="s">
        <v>334</v>
      </c>
      <c r="F56" s="26" t="s">
        <v>335</v>
      </c>
      <c r="G56" s="11" t="s">
        <v>336</v>
      </c>
    </row>
    <row r="57" spans="1:7" ht="15" customHeight="1" x14ac:dyDescent="0.3">
      <c r="A57" s="10">
        <v>54</v>
      </c>
      <c r="B57" s="10">
        <v>35</v>
      </c>
      <c r="C57" s="44"/>
      <c r="D57" s="21" t="s">
        <v>68</v>
      </c>
      <c r="E57" s="24" t="s">
        <v>337</v>
      </c>
      <c r="F57" s="26" t="s">
        <v>338</v>
      </c>
      <c r="G57" s="11" t="s">
        <v>339</v>
      </c>
    </row>
    <row r="58" spans="1:7" ht="15" customHeight="1" x14ac:dyDescent="0.3">
      <c r="A58" s="10">
        <v>55</v>
      </c>
      <c r="B58" s="10">
        <v>36</v>
      </c>
      <c r="C58" s="44"/>
      <c r="D58" s="21" t="s">
        <v>68</v>
      </c>
      <c r="E58" s="21" t="s">
        <v>340</v>
      </c>
      <c r="F58" s="26" t="s">
        <v>341</v>
      </c>
      <c r="G58" s="11" t="s">
        <v>342</v>
      </c>
    </row>
    <row r="59" spans="1:7" ht="15" customHeight="1" x14ac:dyDescent="0.3">
      <c r="A59" s="10">
        <v>56</v>
      </c>
      <c r="B59" s="10">
        <v>37</v>
      </c>
      <c r="C59" s="44"/>
      <c r="D59" s="21" t="s">
        <v>68</v>
      </c>
      <c r="E59" s="21" t="s">
        <v>91</v>
      </c>
      <c r="F59" s="26" t="s">
        <v>343</v>
      </c>
      <c r="G59" s="11" t="s">
        <v>344</v>
      </c>
    </row>
    <row r="60" spans="1:7" ht="15" customHeight="1" x14ac:dyDescent="0.3">
      <c r="A60" s="10">
        <v>57</v>
      </c>
      <c r="B60" s="23">
        <v>38</v>
      </c>
      <c r="C60" s="45"/>
      <c r="D60" s="21" t="s">
        <v>68</v>
      </c>
      <c r="E60" s="24" t="s">
        <v>112</v>
      </c>
      <c r="F60" s="26" t="s">
        <v>345</v>
      </c>
      <c r="G60" s="11" t="s">
        <v>346</v>
      </c>
    </row>
    <row r="61" spans="1:7" ht="15" customHeight="1" x14ac:dyDescent="0.3">
      <c r="A61" s="10">
        <v>58</v>
      </c>
      <c r="B61" s="10">
        <v>1</v>
      </c>
      <c r="C61" s="43" t="s">
        <v>115</v>
      </c>
      <c r="D61" s="21" t="s">
        <v>281</v>
      </c>
      <c r="E61" s="21" t="s">
        <v>347</v>
      </c>
      <c r="F61" s="22"/>
      <c r="G61" s="11" t="s">
        <v>348</v>
      </c>
    </row>
    <row r="62" spans="1:7" ht="15" customHeight="1" x14ac:dyDescent="0.3">
      <c r="A62" s="10">
        <v>59</v>
      </c>
      <c r="B62" s="23">
        <v>2</v>
      </c>
      <c r="C62" s="45"/>
      <c r="D62" s="21" t="s">
        <v>66</v>
      </c>
      <c r="E62" s="21" t="s">
        <v>349</v>
      </c>
      <c r="F62" s="22"/>
      <c r="G62" s="11" t="s">
        <v>348</v>
      </c>
    </row>
    <row r="63" spans="1:7" ht="15" customHeight="1" x14ac:dyDescent="0.3">
      <c r="A63" s="10">
        <v>60</v>
      </c>
      <c r="B63" s="10">
        <v>1</v>
      </c>
      <c r="C63" s="43" t="s">
        <v>116</v>
      </c>
      <c r="D63" s="21" t="s">
        <v>281</v>
      </c>
      <c r="E63" s="21" t="s">
        <v>117</v>
      </c>
      <c r="F63" s="22"/>
      <c r="G63" s="11"/>
    </row>
    <row r="64" spans="1:7" ht="15" customHeight="1" x14ac:dyDescent="0.3">
      <c r="A64" s="10">
        <v>61</v>
      </c>
      <c r="B64" s="10">
        <v>2</v>
      </c>
      <c r="C64" s="44"/>
      <c r="D64" s="21" t="s">
        <v>66</v>
      </c>
      <c r="E64" s="21" t="s">
        <v>118</v>
      </c>
      <c r="F64" s="22"/>
      <c r="G64" s="11"/>
    </row>
    <row r="65" spans="1:7" ht="15" customHeight="1" x14ac:dyDescent="0.3">
      <c r="A65" s="10">
        <v>62</v>
      </c>
      <c r="B65" s="10">
        <v>3</v>
      </c>
      <c r="C65" s="44"/>
      <c r="D65" s="21" t="s">
        <v>68</v>
      </c>
      <c r="E65" s="21" t="s">
        <v>119</v>
      </c>
      <c r="F65" s="22"/>
      <c r="G65" s="11"/>
    </row>
    <row r="66" spans="1:7" ht="15" customHeight="1" x14ac:dyDescent="0.3">
      <c r="A66" s="10">
        <v>63</v>
      </c>
      <c r="B66" s="10">
        <v>4</v>
      </c>
      <c r="C66" s="44"/>
      <c r="D66" s="21" t="s">
        <v>68</v>
      </c>
      <c r="E66" s="21" t="s">
        <v>120</v>
      </c>
      <c r="F66" s="22"/>
      <c r="G66" s="11"/>
    </row>
    <row r="67" spans="1:7" ht="15" customHeight="1" x14ac:dyDescent="0.3">
      <c r="A67" s="10">
        <v>64</v>
      </c>
      <c r="B67" s="10">
        <v>5</v>
      </c>
      <c r="C67" s="44"/>
      <c r="D67" s="21" t="s">
        <v>68</v>
      </c>
      <c r="E67" s="21" t="s">
        <v>121</v>
      </c>
      <c r="F67" s="22"/>
      <c r="G67" s="11"/>
    </row>
    <row r="68" spans="1:7" ht="15" customHeight="1" x14ac:dyDescent="0.3">
      <c r="A68" s="10">
        <v>65</v>
      </c>
      <c r="B68" s="10">
        <v>6</v>
      </c>
      <c r="C68" s="44"/>
      <c r="D68" s="21" t="s">
        <v>68</v>
      </c>
      <c r="E68" s="21" t="s">
        <v>122</v>
      </c>
      <c r="F68" s="22"/>
      <c r="G68" s="11"/>
    </row>
    <row r="69" spans="1:7" ht="15" customHeight="1" x14ac:dyDescent="0.3">
      <c r="A69" s="10">
        <v>66</v>
      </c>
      <c r="B69" s="23">
        <v>7</v>
      </c>
      <c r="C69" s="45"/>
      <c r="D69" s="21" t="s">
        <v>68</v>
      </c>
      <c r="E69" s="21" t="s">
        <v>123</v>
      </c>
      <c r="F69" s="22"/>
      <c r="G69" s="11"/>
    </row>
    <row r="70" spans="1:7" ht="15" customHeight="1" x14ac:dyDescent="0.3">
      <c r="A70" s="10">
        <v>67</v>
      </c>
      <c r="B70" s="10">
        <v>1</v>
      </c>
      <c r="C70" s="43" t="s">
        <v>124</v>
      </c>
      <c r="D70" s="21" t="s">
        <v>281</v>
      </c>
      <c r="E70" s="21" t="s">
        <v>125</v>
      </c>
      <c r="F70" s="22"/>
      <c r="G70" s="11"/>
    </row>
    <row r="71" spans="1:7" ht="15" customHeight="1" x14ac:dyDescent="0.3">
      <c r="A71" s="10">
        <v>68</v>
      </c>
      <c r="B71" s="10">
        <v>2</v>
      </c>
      <c r="C71" s="44"/>
      <c r="D71" s="21" t="s">
        <v>66</v>
      </c>
      <c r="E71" s="21" t="s">
        <v>126</v>
      </c>
      <c r="F71" s="22"/>
      <c r="G71" s="11"/>
    </row>
    <row r="72" spans="1:7" ht="15" customHeight="1" x14ac:dyDescent="0.3">
      <c r="A72" s="10">
        <v>69</v>
      </c>
      <c r="B72" s="10">
        <v>3</v>
      </c>
      <c r="C72" s="44"/>
      <c r="D72" s="21" t="s">
        <v>68</v>
      </c>
      <c r="E72" s="21" t="s">
        <v>127</v>
      </c>
      <c r="F72" s="22"/>
      <c r="G72" s="11"/>
    </row>
    <row r="73" spans="1:7" ht="15" customHeight="1" x14ac:dyDescent="0.3">
      <c r="A73" s="10">
        <v>70</v>
      </c>
      <c r="B73" s="10">
        <v>4</v>
      </c>
      <c r="C73" s="44"/>
      <c r="D73" s="21" t="s">
        <v>68</v>
      </c>
      <c r="E73" s="21" t="s">
        <v>128</v>
      </c>
      <c r="F73" s="22"/>
      <c r="G73" s="11"/>
    </row>
    <row r="74" spans="1:7" ht="15" customHeight="1" x14ac:dyDescent="0.3">
      <c r="A74" s="10">
        <v>71</v>
      </c>
      <c r="B74" s="10">
        <v>5</v>
      </c>
      <c r="C74" s="44"/>
      <c r="D74" s="21" t="s">
        <v>68</v>
      </c>
      <c r="E74" s="21" t="s">
        <v>129</v>
      </c>
      <c r="F74" s="22"/>
      <c r="G74" s="11"/>
    </row>
    <row r="75" spans="1:7" ht="15" customHeight="1" x14ac:dyDescent="0.3">
      <c r="A75" s="10">
        <v>72</v>
      </c>
      <c r="B75" s="10">
        <v>6</v>
      </c>
      <c r="C75" s="44"/>
      <c r="D75" s="21" t="s">
        <v>68</v>
      </c>
      <c r="E75" s="21" t="s">
        <v>350</v>
      </c>
      <c r="F75" s="22"/>
      <c r="G75" s="11"/>
    </row>
    <row r="76" spans="1:7" ht="15" customHeight="1" x14ac:dyDescent="0.3">
      <c r="A76" s="10">
        <v>73</v>
      </c>
      <c r="B76" s="10">
        <v>7</v>
      </c>
      <c r="C76" s="44"/>
      <c r="D76" s="21" t="s">
        <v>68</v>
      </c>
      <c r="E76" s="21" t="s">
        <v>351</v>
      </c>
      <c r="F76" s="22"/>
      <c r="G76" s="11"/>
    </row>
    <row r="77" spans="1:7" ht="15" customHeight="1" x14ac:dyDescent="0.3">
      <c r="A77" s="10">
        <v>74</v>
      </c>
      <c r="B77" s="23">
        <v>8</v>
      </c>
      <c r="C77" s="45"/>
      <c r="D77" s="21" t="s">
        <v>68</v>
      </c>
      <c r="E77" s="21" t="s">
        <v>352</v>
      </c>
      <c r="F77" s="22"/>
      <c r="G77" s="11"/>
    </row>
    <row r="78" spans="1:7" ht="15" customHeight="1" x14ac:dyDescent="0.3">
      <c r="A78" s="10">
        <v>75</v>
      </c>
      <c r="B78" s="10">
        <v>1</v>
      </c>
      <c r="C78" s="43" t="s">
        <v>353</v>
      </c>
      <c r="D78" s="21" t="s">
        <v>281</v>
      </c>
      <c r="E78" s="21" t="s">
        <v>130</v>
      </c>
      <c r="F78" s="22"/>
      <c r="G78" s="11"/>
    </row>
    <row r="79" spans="1:7" ht="15" customHeight="1" x14ac:dyDescent="0.3">
      <c r="A79" s="10">
        <v>76</v>
      </c>
      <c r="B79" s="10">
        <v>2</v>
      </c>
      <c r="C79" s="44"/>
      <c r="D79" s="21" t="s">
        <v>66</v>
      </c>
      <c r="E79" s="21" t="s">
        <v>131</v>
      </c>
      <c r="F79" s="22"/>
      <c r="G79" s="11"/>
    </row>
    <row r="80" spans="1:7" ht="15" customHeight="1" x14ac:dyDescent="0.3">
      <c r="A80" s="10">
        <v>77</v>
      </c>
      <c r="B80" s="10">
        <v>3</v>
      </c>
      <c r="C80" s="44"/>
      <c r="D80" s="21" t="s">
        <v>68</v>
      </c>
      <c r="E80" s="21" t="s">
        <v>132</v>
      </c>
      <c r="F80" s="22"/>
      <c r="G80" s="11"/>
    </row>
    <row r="81" spans="1:7" ht="15" customHeight="1" x14ac:dyDescent="0.3">
      <c r="A81" s="10">
        <v>78</v>
      </c>
      <c r="B81" s="23">
        <v>4</v>
      </c>
      <c r="C81" s="45"/>
      <c r="D81" s="21" t="s">
        <v>68</v>
      </c>
      <c r="E81" s="21" t="s">
        <v>133</v>
      </c>
      <c r="F81" s="22"/>
      <c r="G81" s="11"/>
    </row>
    <row r="82" spans="1:7" ht="15" customHeight="1" x14ac:dyDescent="0.3">
      <c r="A82" s="10">
        <v>79</v>
      </c>
      <c r="B82" s="10">
        <v>1</v>
      </c>
      <c r="C82" s="43" t="s">
        <v>134</v>
      </c>
      <c r="D82" s="21" t="s">
        <v>281</v>
      </c>
      <c r="E82" s="21" t="s">
        <v>135</v>
      </c>
      <c r="F82" s="22"/>
      <c r="G82" s="11"/>
    </row>
    <row r="83" spans="1:7" ht="15" customHeight="1" x14ac:dyDescent="0.3">
      <c r="A83" s="10">
        <v>80</v>
      </c>
      <c r="B83" s="10">
        <v>2</v>
      </c>
      <c r="C83" s="44"/>
      <c r="D83" s="21" t="s">
        <v>66</v>
      </c>
      <c r="E83" s="21" t="s">
        <v>136</v>
      </c>
      <c r="F83" s="22"/>
      <c r="G83" s="11"/>
    </row>
    <row r="84" spans="1:7" ht="15" customHeight="1" x14ac:dyDescent="0.3">
      <c r="A84" s="10">
        <v>81</v>
      </c>
      <c r="B84" s="10">
        <v>3</v>
      </c>
      <c r="C84" s="44"/>
      <c r="D84" s="21" t="s">
        <v>68</v>
      </c>
      <c r="E84" s="21" t="s">
        <v>137</v>
      </c>
      <c r="F84" s="22"/>
      <c r="G84" s="11"/>
    </row>
    <row r="85" spans="1:7" ht="15" customHeight="1" x14ac:dyDescent="0.3">
      <c r="A85" s="10">
        <v>82</v>
      </c>
      <c r="B85" s="10">
        <v>4</v>
      </c>
      <c r="C85" s="44"/>
      <c r="D85" s="21" t="s">
        <v>68</v>
      </c>
      <c r="E85" s="21" t="s">
        <v>138</v>
      </c>
      <c r="F85" s="22"/>
      <c r="G85" s="11"/>
    </row>
    <row r="86" spans="1:7" ht="15" customHeight="1" x14ac:dyDescent="0.3">
      <c r="A86" s="10">
        <v>83</v>
      </c>
      <c r="B86" s="10">
        <v>5</v>
      </c>
      <c r="C86" s="44"/>
      <c r="D86" s="21" t="s">
        <v>68</v>
      </c>
      <c r="E86" s="21" t="s">
        <v>139</v>
      </c>
      <c r="F86" s="22"/>
      <c r="G86" s="11"/>
    </row>
    <row r="87" spans="1:7" ht="15" customHeight="1" x14ac:dyDescent="0.3">
      <c r="A87" s="10">
        <v>84</v>
      </c>
      <c r="B87" s="10">
        <v>6</v>
      </c>
      <c r="C87" s="44"/>
      <c r="D87" s="21" t="s">
        <v>68</v>
      </c>
      <c r="E87" s="21" t="s">
        <v>140</v>
      </c>
      <c r="F87" s="22"/>
      <c r="G87" s="11"/>
    </row>
    <row r="88" spans="1:7" ht="15" customHeight="1" x14ac:dyDescent="0.3">
      <c r="A88" s="10">
        <v>85</v>
      </c>
      <c r="B88" s="23">
        <v>7</v>
      </c>
      <c r="C88" s="45"/>
      <c r="D88" s="21" t="s">
        <v>68</v>
      </c>
      <c r="E88" s="21" t="s">
        <v>141</v>
      </c>
      <c r="F88" s="22"/>
      <c r="G88" s="11"/>
    </row>
    <row r="89" spans="1:7" ht="15" customHeight="1" x14ac:dyDescent="0.3">
      <c r="A89" s="10">
        <v>86</v>
      </c>
      <c r="B89" s="10">
        <v>1</v>
      </c>
      <c r="C89" s="43" t="s">
        <v>142</v>
      </c>
      <c r="D89" s="21" t="s">
        <v>281</v>
      </c>
      <c r="E89" s="21" t="s">
        <v>143</v>
      </c>
      <c r="F89" s="22"/>
      <c r="G89" s="11"/>
    </row>
    <row r="90" spans="1:7" ht="15" customHeight="1" x14ac:dyDescent="0.3">
      <c r="A90" s="10">
        <v>87</v>
      </c>
      <c r="B90" s="10">
        <v>2</v>
      </c>
      <c r="C90" s="44"/>
      <c r="D90" s="21" t="s">
        <v>66</v>
      </c>
      <c r="E90" s="21" t="s">
        <v>144</v>
      </c>
      <c r="F90" s="22"/>
      <c r="G90" s="11"/>
    </row>
    <row r="91" spans="1:7" ht="15" customHeight="1" x14ac:dyDescent="0.3">
      <c r="A91" s="10">
        <v>88</v>
      </c>
      <c r="B91" s="10">
        <v>3</v>
      </c>
      <c r="C91" s="44"/>
      <c r="D91" s="21" t="s">
        <v>68</v>
      </c>
      <c r="E91" s="21" t="s">
        <v>145</v>
      </c>
      <c r="F91" s="22"/>
      <c r="G91" s="11"/>
    </row>
    <row r="92" spans="1:7" ht="15" customHeight="1" x14ac:dyDescent="0.3">
      <c r="A92" s="10">
        <v>89</v>
      </c>
      <c r="B92" s="10">
        <v>4</v>
      </c>
      <c r="C92" s="44"/>
      <c r="D92" s="21" t="s">
        <v>68</v>
      </c>
      <c r="E92" s="21" t="s">
        <v>146</v>
      </c>
      <c r="F92" s="22"/>
      <c r="G92" s="11"/>
    </row>
    <row r="93" spans="1:7" ht="15" customHeight="1" x14ac:dyDescent="0.3">
      <c r="A93" s="10">
        <v>90</v>
      </c>
      <c r="B93" s="10">
        <v>5</v>
      </c>
      <c r="C93" s="44"/>
      <c r="D93" s="21" t="s">
        <v>68</v>
      </c>
      <c r="E93" s="21" t="s">
        <v>147</v>
      </c>
      <c r="F93" s="22"/>
      <c r="G93" s="11"/>
    </row>
    <row r="94" spans="1:7" ht="15" customHeight="1" x14ac:dyDescent="0.3">
      <c r="A94" s="10">
        <v>91</v>
      </c>
      <c r="B94" s="10">
        <v>6</v>
      </c>
      <c r="C94" s="44"/>
      <c r="D94" s="21" t="s">
        <v>68</v>
      </c>
      <c r="E94" s="21" t="s">
        <v>148</v>
      </c>
      <c r="F94" s="22"/>
      <c r="G94" s="11"/>
    </row>
    <row r="95" spans="1:7" ht="15" customHeight="1" x14ac:dyDescent="0.3">
      <c r="A95" s="10">
        <v>92</v>
      </c>
      <c r="B95" s="23">
        <v>7</v>
      </c>
      <c r="C95" s="45"/>
      <c r="D95" s="21" t="s">
        <v>68</v>
      </c>
      <c r="E95" s="21" t="s">
        <v>149</v>
      </c>
      <c r="F95" s="22"/>
      <c r="G95" s="11"/>
    </row>
    <row r="96" spans="1:7" ht="15" customHeight="1" x14ac:dyDescent="0.3">
      <c r="A96" s="10">
        <v>93</v>
      </c>
      <c r="B96" s="10">
        <v>1</v>
      </c>
      <c r="C96" s="43" t="s">
        <v>150</v>
      </c>
      <c r="D96" s="21" t="s">
        <v>281</v>
      </c>
      <c r="E96" s="21" t="s">
        <v>151</v>
      </c>
      <c r="F96" s="22"/>
      <c r="G96" s="11"/>
    </row>
    <row r="97" spans="1:7" x14ac:dyDescent="0.3">
      <c r="A97" s="10">
        <v>94</v>
      </c>
      <c r="B97" s="23">
        <v>2</v>
      </c>
      <c r="C97" s="45"/>
      <c r="D97" s="21" t="s">
        <v>66</v>
      </c>
      <c r="E97" s="21" t="s">
        <v>91</v>
      </c>
      <c r="F97" s="22"/>
      <c r="G97" s="11"/>
    </row>
  </sheetData>
  <mergeCells count="28">
    <mergeCell ref="C89:C95"/>
    <mergeCell ref="C96:C97"/>
    <mergeCell ref="A1:G1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C61:C62"/>
    <mergeCell ref="C63:C69"/>
    <mergeCell ref="C70:C77"/>
    <mergeCell ref="C78:C81"/>
    <mergeCell ref="C82:C88"/>
    <mergeCell ref="C8:C13"/>
    <mergeCell ref="C14:C16"/>
    <mergeCell ref="C17:C19"/>
    <mergeCell ref="C20:C22"/>
    <mergeCell ref="C23:C60"/>
    <mergeCell ref="F46:F47"/>
    <mergeCell ref="F48:F49"/>
    <mergeCell ref="F50:F51"/>
    <mergeCell ref="F52:F53"/>
    <mergeCell ref="F54:F55"/>
  </mergeCells>
  <phoneticPr fontId="2" type="noConversion"/>
  <pageMargins left="0.11811023622047245" right="0.11811023622047245" top="0.19685039370078741" bottom="0" header="0.19685039370078741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activeCell="E2" sqref="E1:F1048576"/>
    </sheetView>
  </sheetViews>
  <sheetFormatPr defaultRowHeight="16.2" x14ac:dyDescent="0.3"/>
  <cols>
    <col min="1" max="1" width="4.88671875" style="2" bestFit="1" customWidth="1"/>
    <col min="2" max="2" width="4.88671875" style="3" customWidth="1"/>
    <col min="3" max="3" width="22.6640625" style="2" bestFit="1" customWidth="1"/>
    <col min="4" max="4" width="37.33203125" bestFit="1" customWidth="1"/>
    <col min="5" max="5" width="6" style="3" bestFit="1" customWidth="1"/>
  </cols>
  <sheetData>
    <row r="1" spans="1:5" ht="19.8" x14ac:dyDescent="0.3">
      <c r="A1" s="34" t="s">
        <v>261</v>
      </c>
      <c r="B1" s="34"/>
      <c r="C1" s="34"/>
      <c r="D1" s="34"/>
      <c r="E1" s="34"/>
    </row>
    <row r="2" spans="1:5" ht="14.55" customHeight="1" x14ac:dyDescent="0.3">
      <c r="A2" s="4" t="s">
        <v>58</v>
      </c>
      <c r="B2" s="4" t="s">
        <v>59</v>
      </c>
      <c r="C2" s="4" t="s">
        <v>152</v>
      </c>
      <c r="D2" s="4" t="s">
        <v>153</v>
      </c>
      <c r="E2" s="4" t="s">
        <v>62</v>
      </c>
    </row>
    <row r="3" spans="1:5" ht="14.55" customHeight="1" x14ac:dyDescent="0.3">
      <c r="A3" s="1">
        <v>1</v>
      </c>
      <c r="B3" s="5">
        <v>1</v>
      </c>
      <c r="C3" s="1" t="s">
        <v>154</v>
      </c>
      <c r="D3" s="6" t="s">
        <v>155</v>
      </c>
      <c r="E3" s="1"/>
    </row>
    <row r="4" spans="1:5" ht="14.55" customHeight="1" x14ac:dyDescent="0.3">
      <c r="A4" s="1">
        <v>2</v>
      </c>
      <c r="B4" s="1">
        <v>1</v>
      </c>
      <c r="C4" s="35" t="s">
        <v>156</v>
      </c>
      <c r="D4" s="6" t="s">
        <v>157</v>
      </c>
      <c r="E4" s="1"/>
    </row>
    <row r="5" spans="1:5" ht="14.55" customHeight="1" x14ac:dyDescent="0.3">
      <c r="A5" s="1">
        <v>3</v>
      </c>
      <c r="B5" s="5">
        <v>2</v>
      </c>
      <c r="C5" s="37"/>
      <c r="D5" s="6" t="s">
        <v>158</v>
      </c>
      <c r="E5" s="1"/>
    </row>
    <row r="6" spans="1:5" ht="14.55" customHeight="1" x14ac:dyDescent="0.3">
      <c r="A6" s="1">
        <v>4</v>
      </c>
      <c r="B6" s="5">
        <v>1</v>
      </c>
      <c r="C6" s="1" t="s">
        <v>159</v>
      </c>
      <c r="D6" s="6" t="s">
        <v>160</v>
      </c>
      <c r="E6" s="1"/>
    </row>
    <row r="7" spans="1:5" ht="14.55" customHeight="1" x14ac:dyDescent="0.3">
      <c r="A7" s="1">
        <v>5</v>
      </c>
      <c r="B7" s="1">
        <v>1</v>
      </c>
      <c r="C7" s="35" t="s">
        <v>260</v>
      </c>
      <c r="D7" s="6" t="s">
        <v>57</v>
      </c>
      <c r="E7" s="1"/>
    </row>
    <row r="8" spans="1:5" ht="14.55" customHeight="1" x14ac:dyDescent="0.3">
      <c r="A8" s="1">
        <v>6</v>
      </c>
      <c r="B8" s="1">
        <v>2</v>
      </c>
      <c r="C8" s="36"/>
      <c r="D8" s="6" t="s">
        <v>161</v>
      </c>
      <c r="E8" s="1"/>
    </row>
    <row r="9" spans="1:5" ht="14.55" customHeight="1" x14ac:dyDescent="0.3">
      <c r="A9" s="1">
        <v>7</v>
      </c>
      <c r="B9" s="1">
        <v>3</v>
      </c>
      <c r="C9" s="36"/>
      <c r="D9" s="6" t="s">
        <v>162</v>
      </c>
      <c r="E9" s="1"/>
    </row>
    <row r="10" spans="1:5" ht="14.55" customHeight="1" x14ac:dyDescent="0.3">
      <c r="A10" s="1">
        <v>8</v>
      </c>
      <c r="B10" s="1">
        <v>4</v>
      </c>
      <c r="C10" s="36"/>
      <c r="D10" s="6" t="s">
        <v>163</v>
      </c>
      <c r="E10" s="1"/>
    </row>
    <row r="11" spans="1:5" ht="14.55" customHeight="1" x14ac:dyDescent="0.3">
      <c r="A11" s="1">
        <v>9</v>
      </c>
      <c r="B11" s="1">
        <v>5</v>
      </c>
      <c r="C11" s="36"/>
      <c r="D11" s="6" t="s">
        <v>164</v>
      </c>
      <c r="E11" s="1"/>
    </row>
    <row r="12" spans="1:5" ht="14.55" customHeight="1" x14ac:dyDescent="0.3">
      <c r="A12" s="1">
        <v>10</v>
      </c>
      <c r="B12" s="1">
        <v>6</v>
      </c>
      <c r="C12" s="36"/>
      <c r="D12" s="6" t="s">
        <v>165</v>
      </c>
      <c r="E12" s="1"/>
    </row>
    <row r="13" spans="1:5" ht="14.55" customHeight="1" x14ac:dyDescent="0.3">
      <c r="A13" s="1">
        <v>11</v>
      </c>
      <c r="B13" s="1">
        <v>7</v>
      </c>
      <c r="C13" s="36"/>
      <c r="D13" s="6" t="s">
        <v>22</v>
      </c>
      <c r="E13" s="1"/>
    </row>
    <row r="14" spans="1:5" ht="14.55" customHeight="1" x14ac:dyDescent="0.3">
      <c r="A14" s="1">
        <v>12</v>
      </c>
      <c r="B14" s="1">
        <v>8</v>
      </c>
      <c r="C14" s="36"/>
      <c r="D14" s="6" t="s">
        <v>37</v>
      </c>
      <c r="E14" s="1"/>
    </row>
    <row r="15" spans="1:5" ht="14.55" customHeight="1" x14ac:dyDescent="0.3">
      <c r="A15" s="1">
        <v>13</v>
      </c>
      <c r="B15" s="1">
        <v>9</v>
      </c>
      <c r="C15" s="36"/>
      <c r="D15" s="6" t="s">
        <v>34</v>
      </c>
      <c r="E15" s="1"/>
    </row>
    <row r="16" spans="1:5" ht="14.55" customHeight="1" x14ac:dyDescent="0.3">
      <c r="A16" s="1">
        <v>14</v>
      </c>
      <c r="B16" s="1">
        <v>10</v>
      </c>
      <c r="C16" s="36"/>
      <c r="D16" s="6" t="s">
        <v>33</v>
      </c>
      <c r="E16" s="1"/>
    </row>
    <row r="17" spans="1:5" ht="14.55" customHeight="1" x14ac:dyDescent="0.3">
      <c r="A17" s="1">
        <v>15</v>
      </c>
      <c r="B17" s="1">
        <v>11</v>
      </c>
      <c r="C17" s="36"/>
      <c r="D17" s="6" t="s">
        <v>13</v>
      </c>
      <c r="E17" s="1"/>
    </row>
    <row r="18" spans="1:5" ht="14.55" customHeight="1" x14ac:dyDescent="0.3">
      <c r="A18" s="1">
        <v>16</v>
      </c>
      <c r="B18" s="1">
        <v>12</v>
      </c>
      <c r="C18" s="36"/>
      <c r="D18" s="6" t="s">
        <v>56</v>
      </c>
      <c r="E18" s="1"/>
    </row>
    <row r="19" spans="1:5" ht="14.55" customHeight="1" x14ac:dyDescent="0.3">
      <c r="A19" s="1">
        <v>17</v>
      </c>
      <c r="B19" s="5">
        <v>13</v>
      </c>
      <c r="C19" s="37"/>
      <c r="D19" s="6" t="s">
        <v>166</v>
      </c>
      <c r="E19" s="1"/>
    </row>
    <row r="20" spans="1:5" ht="14.55" customHeight="1" x14ac:dyDescent="0.3">
      <c r="A20" s="1">
        <v>18</v>
      </c>
      <c r="B20" s="1">
        <v>1</v>
      </c>
      <c r="C20" s="35" t="s">
        <v>167</v>
      </c>
      <c r="D20" s="6" t="s">
        <v>168</v>
      </c>
      <c r="E20" s="1"/>
    </row>
    <row r="21" spans="1:5" ht="14.55" customHeight="1" x14ac:dyDescent="0.3">
      <c r="A21" s="1">
        <v>19</v>
      </c>
      <c r="B21" s="1">
        <v>2</v>
      </c>
      <c r="C21" s="36"/>
      <c r="D21" s="6" t="s">
        <v>169</v>
      </c>
      <c r="E21" s="1"/>
    </row>
    <row r="22" spans="1:5" ht="14.55" customHeight="1" x14ac:dyDescent="0.3">
      <c r="A22" s="1">
        <v>20</v>
      </c>
      <c r="B22" s="1">
        <v>3</v>
      </c>
      <c r="C22" s="36"/>
      <c r="D22" s="6" t="s">
        <v>170</v>
      </c>
      <c r="E22" s="1"/>
    </row>
    <row r="23" spans="1:5" ht="14.55" customHeight="1" x14ac:dyDescent="0.3">
      <c r="A23" s="1">
        <v>21</v>
      </c>
      <c r="B23" s="1">
        <v>4</v>
      </c>
      <c r="C23" s="36"/>
      <c r="D23" s="6" t="s">
        <v>171</v>
      </c>
      <c r="E23" s="1"/>
    </row>
    <row r="24" spans="1:5" ht="14.55" customHeight="1" x14ac:dyDescent="0.3">
      <c r="A24" s="1">
        <v>22</v>
      </c>
      <c r="B24" s="1">
        <v>5</v>
      </c>
      <c r="C24" s="36"/>
      <c r="D24" s="6" t="s">
        <v>172</v>
      </c>
      <c r="E24" s="1"/>
    </row>
    <row r="25" spans="1:5" ht="14.55" customHeight="1" x14ac:dyDescent="0.3">
      <c r="A25" s="1">
        <v>23</v>
      </c>
      <c r="B25" s="1">
        <v>6</v>
      </c>
      <c r="C25" s="36"/>
      <c r="D25" s="6" t="s">
        <v>173</v>
      </c>
      <c r="E25" s="1"/>
    </row>
    <row r="26" spans="1:5" ht="14.55" customHeight="1" x14ac:dyDescent="0.3">
      <c r="A26" s="1">
        <v>24</v>
      </c>
      <c r="B26" s="1">
        <v>7</v>
      </c>
      <c r="C26" s="36"/>
      <c r="D26" s="6" t="s">
        <v>174</v>
      </c>
      <c r="E26" s="1"/>
    </row>
    <row r="27" spans="1:5" ht="14.55" customHeight="1" x14ac:dyDescent="0.3">
      <c r="A27" s="1">
        <v>25</v>
      </c>
      <c r="B27" s="1">
        <v>8</v>
      </c>
      <c r="C27" s="36"/>
      <c r="D27" s="6" t="s">
        <v>175</v>
      </c>
      <c r="E27" s="1"/>
    </row>
    <row r="28" spans="1:5" ht="14.55" customHeight="1" x14ac:dyDescent="0.3">
      <c r="A28" s="1">
        <v>26</v>
      </c>
      <c r="B28" s="1">
        <v>9</v>
      </c>
      <c r="C28" s="36"/>
      <c r="D28" s="6" t="s">
        <v>176</v>
      </c>
      <c r="E28" s="1"/>
    </row>
    <row r="29" spans="1:5" ht="14.55" customHeight="1" x14ac:dyDescent="0.3">
      <c r="A29" s="1">
        <v>27</v>
      </c>
      <c r="B29" s="1">
        <v>10</v>
      </c>
      <c r="C29" s="36"/>
      <c r="D29" s="6" t="s">
        <v>177</v>
      </c>
      <c r="E29" s="1"/>
    </row>
    <row r="30" spans="1:5" ht="14.55" customHeight="1" x14ac:dyDescent="0.3">
      <c r="A30" s="1">
        <v>28</v>
      </c>
      <c r="B30" s="1">
        <v>11</v>
      </c>
      <c r="C30" s="36"/>
      <c r="D30" s="6" t="s">
        <v>178</v>
      </c>
      <c r="E30" s="1"/>
    </row>
    <row r="31" spans="1:5" ht="14.55" customHeight="1" x14ac:dyDescent="0.3">
      <c r="A31" s="1">
        <v>29</v>
      </c>
      <c r="B31" s="1">
        <v>12</v>
      </c>
      <c r="C31" s="36"/>
      <c r="D31" s="6" t="s">
        <v>179</v>
      </c>
      <c r="E31" s="1"/>
    </row>
    <row r="32" spans="1:5" ht="14.55" customHeight="1" x14ac:dyDescent="0.3">
      <c r="A32" s="1">
        <v>30</v>
      </c>
      <c r="B32" s="1">
        <v>13</v>
      </c>
      <c r="C32" s="36"/>
      <c r="D32" s="6" t="s">
        <v>180</v>
      </c>
      <c r="E32" s="1"/>
    </row>
    <row r="33" spans="1:5" ht="14.55" customHeight="1" x14ac:dyDescent="0.3">
      <c r="A33" s="1">
        <v>31</v>
      </c>
      <c r="B33" s="1">
        <v>14</v>
      </c>
      <c r="C33" s="36"/>
      <c r="D33" s="6" t="s">
        <v>181</v>
      </c>
      <c r="E33" s="1"/>
    </row>
    <row r="34" spans="1:5" ht="14.55" customHeight="1" x14ac:dyDescent="0.3">
      <c r="A34" s="1">
        <v>32</v>
      </c>
      <c r="B34" s="1">
        <v>15</v>
      </c>
      <c r="C34" s="36"/>
      <c r="D34" s="6" t="s">
        <v>182</v>
      </c>
      <c r="E34" s="1"/>
    </row>
    <row r="35" spans="1:5" ht="14.55" customHeight="1" x14ac:dyDescent="0.3">
      <c r="A35" s="1">
        <v>33</v>
      </c>
      <c r="B35" s="1">
        <v>16</v>
      </c>
      <c r="C35" s="36"/>
      <c r="D35" s="6" t="s">
        <v>183</v>
      </c>
      <c r="E35" s="1"/>
    </row>
    <row r="36" spans="1:5" ht="14.55" customHeight="1" x14ac:dyDescent="0.3">
      <c r="A36" s="1">
        <v>34</v>
      </c>
      <c r="B36" s="1">
        <v>17</v>
      </c>
      <c r="C36" s="36"/>
      <c r="D36" s="6" t="s">
        <v>184</v>
      </c>
      <c r="E36" s="1"/>
    </row>
    <row r="37" spans="1:5" ht="14.55" customHeight="1" x14ac:dyDescent="0.3">
      <c r="A37" s="1">
        <v>35</v>
      </c>
      <c r="B37" s="1">
        <v>18</v>
      </c>
      <c r="C37" s="36"/>
      <c r="D37" s="6" t="s">
        <v>185</v>
      </c>
      <c r="E37" s="1"/>
    </row>
    <row r="38" spans="1:5" ht="14.55" customHeight="1" x14ac:dyDescent="0.3">
      <c r="A38" s="1">
        <v>36</v>
      </c>
      <c r="B38" s="1">
        <v>19</v>
      </c>
      <c r="C38" s="36"/>
      <c r="D38" s="6" t="s">
        <v>186</v>
      </c>
      <c r="E38" s="1"/>
    </row>
    <row r="39" spans="1:5" ht="14.55" customHeight="1" x14ac:dyDescent="0.3">
      <c r="A39" s="1">
        <v>37</v>
      </c>
      <c r="B39" s="1">
        <v>20</v>
      </c>
      <c r="C39" s="36"/>
      <c r="D39" s="6" t="s">
        <v>187</v>
      </c>
      <c r="E39" s="1"/>
    </row>
    <row r="40" spans="1:5" ht="14.55" customHeight="1" x14ac:dyDescent="0.3">
      <c r="A40" s="1">
        <v>38</v>
      </c>
      <c r="B40" s="1">
        <v>21</v>
      </c>
      <c r="C40" s="36"/>
      <c r="D40" s="6" t="s">
        <v>188</v>
      </c>
      <c r="E40" s="1"/>
    </row>
    <row r="41" spans="1:5" ht="14.55" customHeight="1" x14ac:dyDescent="0.3">
      <c r="A41" s="1">
        <v>39</v>
      </c>
      <c r="B41" s="1">
        <v>22</v>
      </c>
      <c r="C41" s="36"/>
      <c r="D41" s="6" t="s">
        <v>189</v>
      </c>
      <c r="E41" s="1"/>
    </row>
    <row r="42" spans="1:5" ht="14.55" customHeight="1" x14ac:dyDescent="0.3">
      <c r="A42" s="1">
        <v>40</v>
      </c>
      <c r="B42" s="1">
        <v>23</v>
      </c>
      <c r="C42" s="36"/>
      <c r="D42" s="6" t="s">
        <v>190</v>
      </c>
      <c r="E42" s="1"/>
    </row>
    <row r="43" spans="1:5" ht="14.55" customHeight="1" x14ac:dyDescent="0.3">
      <c r="A43" s="1">
        <v>41</v>
      </c>
      <c r="B43" s="1">
        <v>24</v>
      </c>
      <c r="C43" s="36"/>
      <c r="D43" s="6" t="s">
        <v>191</v>
      </c>
      <c r="E43" s="1"/>
    </row>
    <row r="44" spans="1:5" ht="14.55" customHeight="1" x14ac:dyDescent="0.3">
      <c r="A44" s="1">
        <v>42</v>
      </c>
      <c r="B44" s="1">
        <v>25</v>
      </c>
      <c r="C44" s="36"/>
      <c r="D44" s="6" t="s">
        <v>192</v>
      </c>
      <c r="E44" s="1"/>
    </row>
    <row r="45" spans="1:5" ht="14.55" customHeight="1" x14ac:dyDescent="0.3">
      <c r="A45" s="1">
        <v>43</v>
      </c>
      <c r="B45" s="1">
        <v>26</v>
      </c>
      <c r="C45" s="36"/>
      <c r="D45" s="6" t="s">
        <v>193</v>
      </c>
      <c r="E45" s="1"/>
    </row>
    <row r="46" spans="1:5" ht="14.55" customHeight="1" x14ac:dyDescent="0.3">
      <c r="A46" s="1">
        <v>44</v>
      </c>
      <c r="B46" s="1">
        <v>27</v>
      </c>
      <c r="C46" s="36"/>
      <c r="D46" s="6" t="s">
        <v>194</v>
      </c>
      <c r="E46" s="1"/>
    </row>
    <row r="47" spans="1:5" ht="14.55" customHeight="1" x14ac:dyDescent="0.3">
      <c r="A47" s="1">
        <v>45</v>
      </c>
      <c r="B47" s="1">
        <v>28</v>
      </c>
      <c r="C47" s="36"/>
      <c r="D47" s="6" t="s">
        <v>195</v>
      </c>
      <c r="E47" s="1"/>
    </row>
    <row r="48" spans="1:5" ht="14.55" customHeight="1" x14ac:dyDescent="0.3">
      <c r="A48" s="1">
        <v>46</v>
      </c>
      <c r="B48" s="1">
        <v>29</v>
      </c>
      <c r="C48" s="36"/>
      <c r="D48" s="6" t="s">
        <v>196</v>
      </c>
      <c r="E48" s="1"/>
    </row>
    <row r="49" spans="1:5" ht="14.55" customHeight="1" x14ac:dyDescent="0.3">
      <c r="A49" s="1">
        <v>47</v>
      </c>
      <c r="B49" s="1">
        <v>30</v>
      </c>
      <c r="C49" s="36"/>
      <c r="D49" s="6" t="s">
        <v>197</v>
      </c>
      <c r="E49" s="1"/>
    </row>
    <row r="50" spans="1:5" ht="14.55" customHeight="1" x14ac:dyDescent="0.3">
      <c r="A50" s="1">
        <v>48</v>
      </c>
      <c r="B50" s="1">
        <v>31</v>
      </c>
      <c r="C50" s="36"/>
      <c r="D50" s="6" t="s">
        <v>198</v>
      </c>
      <c r="E50" s="1"/>
    </row>
    <row r="51" spans="1:5" ht="14.55" customHeight="1" x14ac:dyDescent="0.3">
      <c r="A51" s="1">
        <v>49</v>
      </c>
      <c r="B51" s="1">
        <v>32</v>
      </c>
      <c r="C51" s="36"/>
      <c r="D51" s="6" t="s">
        <v>199</v>
      </c>
      <c r="E51" s="1"/>
    </row>
    <row r="52" spans="1:5" ht="14.55" customHeight="1" x14ac:dyDescent="0.3">
      <c r="A52" s="1">
        <v>50</v>
      </c>
      <c r="B52" s="1">
        <v>33</v>
      </c>
      <c r="C52" s="36"/>
      <c r="D52" s="6" t="s">
        <v>200</v>
      </c>
      <c r="E52" s="1"/>
    </row>
    <row r="53" spans="1:5" ht="14.55" customHeight="1" x14ac:dyDescent="0.3">
      <c r="A53" s="1">
        <v>51</v>
      </c>
      <c r="B53" s="1">
        <v>34</v>
      </c>
      <c r="C53" s="36"/>
      <c r="D53" s="6" t="s">
        <v>201</v>
      </c>
      <c r="E53" s="1"/>
    </row>
    <row r="54" spans="1:5" ht="14.55" customHeight="1" x14ac:dyDescent="0.3">
      <c r="A54" s="1">
        <v>52</v>
      </c>
      <c r="B54" s="1">
        <v>35</v>
      </c>
      <c r="C54" s="36"/>
      <c r="D54" s="6" t="s">
        <v>202</v>
      </c>
      <c r="E54" s="1"/>
    </row>
    <row r="55" spans="1:5" ht="14.55" customHeight="1" x14ac:dyDescent="0.3">
      <c r="A55" s="1">
        <v>53</v>
      </c>
      <c r="B55" s="1">
        <v>36</v>
      </c>
      <c r="C55" s="36"/>
      <c r="D55" s="6" t="s">
        <v>203</v>
      </c>
      <c r="E55" s="1"/>
    </row>
    <row r="56" spans="1:5" ht="14.55" customHeight="1" x14ac:dyDescent="0.3">
      <c r="A56" s="1">
        <v>54</v>
      </c>
      <c r="B56" s="1">
        <v>37</v>
      </c>
      <c r="C56" s="36"/>
      <c r="D56" s="6" t="s">
        <v>204</v>
      </c>
      <c r="E56" s="1"/>
    </row>
    <row r="57" spans="1:5" ht="14.55" customHeight="1" x14ac:dyDescent="0.3">
      <c r="A57" s="1">
        <v>55</v>
      </c>
      <c r="B57" s="1">
        <v>38</v>
      </c>
      <c r="C57" s="36"/>
      <c r="D57" s="6" t="s">
        <v>205</v>
      </c>
      <c r="E57" s="1"/>
    </row>
    <row r="58" spans="1:5" ht="14.55" customHeight="1" x14ac:dyDescent="0.3">
      <c r="A58" s="1">
        <v>56</v>
      </c>
      <c r="B58" s="1">
        <v>39</v>
      </c>
      <c r="C58" s="36"/>
      <c r="D58" s="6" t="s">
        <v>206</v>
      </c>
      <c r="E58" s="1"/>
    </row>
    <row r="59" spans="1:5" ht="14.55" customHeight="1" x14ac:dyDescent="0.3">
      <c r="A59" s="1">
        <v>57</v>
      </c>
      <c r="B59" s="5">
        <v>40</v>
      </c>
      <c r="C59" s="37"/>
      <c r="D59" s="6" t="s">
        <v>207</v>
      </c>
      <c r="E59" s="1"/>
    </row>
    <row r="60" spans="1:5" ht="14.55" customHeight="1" x14ac:dyDescent="0.3">
      <c r="A60" s="1">
        <v>58</v>
      </c>
      <c r="B60" s="1">
        <v>1</v>
      </c>
      <c r="C60" s="35" t="s">
        <v>208</v>
      </c>
      <c r="D60" s="6" t="s">
        <v>209</v>
      </c>
      <c r="E60" s="1"/>
    </row>
    <row r="61" spans="1:5" ht="14.55" customHeight="1" x14ac:dyDescent="0.3">
      <c r="A61" s="1">
        <v>59</v>
      </c>
      <c r="B61" s="1">
        <v>2</v>
      </c>
      <c r="C61" s="36"/>
      <c r="D61" s="6" t="s">
        <v>210</v>
      </c>
      <c r="E61" s="1"/>
    </row>
    <row r="62" spans="1:5" ht="14.55" customHeight="1" x14ac:dyDescent="0.3">
      <c r="A62" s="1">
        <v>60</v>
      </c>
      <c r="B62" s="1">
        <v>3</v>
      </c>
      <c r="C62" s="36"/>
      <c r="D62" s="6" t="s">
        <v>211</v>
      </c>
      <c r="E62" s="1"/>
    </row>
    <row r="63" spans="1:5" ht="14.55" customHeight="1" x14ac:dyDescent="0.3">
      <c r="A63" s="1">
        <v>61</v>
      </c>
      <c r="B63" s="1">
        <v>4</v>
      </c>
      <c r="C63" s="36"/>
      <c r="D63" s="6" t="s">
        <v>212</v>
      </c>
      <c r="E63" s="1"/>
    </row>
    <row r="64" spans="1:5" ht="14.55" customHeight="1" x14ac:dyDescent="0.3">
      <c r="A64" s="1">
        <v>62</v>
      </c>
      <c r="B64" s="1">
        <v>5</v>
      </c>
      <c r="C64" s="36"/>
      <c r="D64" s="6" t="s">
        <v>213</v>
      </c>
      <c r="E64" s="1"/>
    </row>
    <row r="65" spans="1:5" ht="14.55" customHeight="1" x14ac:dyDescent="0.3">
      <c r="A65" s="1">
        <v>63</v>
      </c>
      <c r="B65" s="1">
        <v>6</v>
      </c>
      <c r="C65" s="36"/>
      <c r="D65" s="6" t="s">
        <v>214</v>
      </c>
      <c r="E65" s="1"/>
    </row>
    <row r="66" spans="1:5" ht="14.55" customHeight="1" x14ac:dyDescent="0.3">
      <c r="A66" s="1">
        <v>64</v>
      </c>
      <c r="B66" s="1">
        <v>7</v>
      </c>
      <c r="C66" s="36"/>
      <c r="D66" s="6" t="s">
        <v>215</v>
      </c>
      <c r="E66" s="1"/>
    </row>
    <row r="67" spans="1:5" ht="14.55" customHeight="1" x14ac:dyDescent="0.3">
      <c r="A67" s="1">
        <v>65</v>
      </c>
      <c r="B67" s="1">
        <v>8</v>
      </c>
      <c r="C67" s="36"/>
      <c r="D67" s="6" t="s">
        <v>216</v>
      </c>
      <c r="E67" s="1"/>
    </row>
    <row r="68" spans="1:5" ht="14.55" customHeight="1" x14ac:dyDescent="0.3">
      <c r="A68" s="1">
        <v>66</v>
      </c>
      <c r="B68" s="1">
        <v>9</v>
      </c>
      <c r="C68" s="36"/>
      <c r="D68" s="6" t="s">
        <v>217</v>
      </c>
      <c r="E68" s="1"/>
    </row>
    <row r="69" spans="1:5" ht="14.55" customHeight="1" x14ac:dyDescent="0.3">
      <c r="A69" s="1">
        <v>67</v>
      </c>
      <c r="B69" s="1">
        <v>10</v>
      </c>
      <c r="C69" s="36"/>
      <c r="D69" s="6" t="s">
        <v>218</v>
      </c>
      <c r="E69" s="1"/>
    </row>
    <row r="70" spans="1:5" ht="14.55" customHeight="1" x14ac:dyDescent="0.3">
      <c r="A70" s="1">
        <v>68</v>
      </c>
      <c r="B70" s="1">
        <v>11</v>
      </c>
      <c r="C70" s="36"/>
      <c r="D70" s="6" t="s">
        <v>219</v>
      </c>
      <c r="E70" s="1"/>
    </row>
    <row r="71" spans="1:5" ht="14.55" customHeight="1" x14ac:dyDescent="0.3">
      <c r="A71" s="1">
        <v>69</v>
      </c>
      <c r="B71" s="5">
        <v>12</v>
      </c>
      <c r="C71" s="37"/>
      <c r="D71" s="6" t="s">
        <v>220</v>
      </c>
      <c r="E71" s="1"/>
    </row>
    <row r="72" spans="1:5" ht="14.55" customHeight="1" x14ac:dyDescent="0.3">
      <c r="A72" s="1">
        <v>70</v>
      </c>
      <c r="B72" s="1">
        <v>1</v>
      </c>
      <c r="C72" s="35" t="s">
        <v>221</v>
      </c>
      <c r="D72" s="6" t="s">
        <v>222</v>
      </c>
      <c r="E72" s="1"/>
    </row>
    <row r="73" spans="1:5" ht="14.55" customHeight="1" x14ac:dyDescent="0.3">
      <c r="A73" s="1">
        <v>71</v>
      </c>
      <c r="B73" s="1">
        <v>2</v>
      </c>
      <c r="C73" s="36"/>
      <c r="D73" s="6" t="s">
        <v>223</v>
      </c>
      <c r="E73" s="1"/>
    </row>
    <row r="74" spans="1:5" ht="14.55" customHeight="1" x14ac:dyDescent="0.3">
      <c r="A74" s="1">
        <v>72</v>
      </c>
      <c r="B74" s="1">
        <v>3</v>
      </c>
      <c r="C74" s="36"/>
      <c r="D74" s="6" t="s">
        <v>224</v>
      </c>
      <c r="E74" s="1"/>
    </row>
    <row r="75" spans="1:5" ht="14.55" customHeight="1" x14ac:dyDescent="0.3">
      <c r="A75" s="1">
        <v>73</v>
      </c>
      <c r="B75" s="1">
        <v>4</v>
      </c>
      <c r="C75" s="36"/>
      <c r="D75" s="6" t="s">
        <v>225</v>
      </c>
      <c r="E75" s="1"/>
    </row>
    <row r="76" spans="1:5" ht="14.55" customHeight="1" x14ac:dyDescent="0.3">
      <c r="A76" s="1">
        <v>74</v>
      </c>
      <c r="B76" s="1">
        <v>5</v>
      </c>
      <c r="C76" s="36"/>
      <c r="D76" s="6" t="s">
        <v>226</v>
      </c>
      <c r="E76" s="1"/>
    </row>
    <row r="77" spans="1:5" ht="14.55" customHeight="1" x14ac:dyDescent="0.3">
      <c r="A77" s="1">
        <v>75</v>
      </c>
      <c r="B77" s="1">
        <v>6</v>
      </c>
      <c r="C77" s="36"/>
      <c r="D77" s="6" t="s">
        <v>227</v>
      </c>
      <c r="E77" s="1"/>
    </row>
    <row r="78" spans="1:5" ht="14.55" customHeight="1" x14ac:dyDescent="0.3">
      <c r="A78" s="1">
        <v>76</v>
      </c>
      <c r="B78" s="1">
        <v>7</v>
      </c>
      <c r="C78" s="36"/>
      <c r="D78" s="6" t="s">
        <v>228</v>
      </c>
      <c r="E78" s="1"/>
    </row>
    <row r="79" spans="1:5" ht="14.55" customHeight="1" x14ac:dyDescent="0.3">
      <c r="A79" s="1">
        <v>77</v>
      </c>
      <c r="B79" s="1">
        <v>8</v>
      </c>
      <c r="C79" s="36"/>
      <c r="D79" s="6" t="s">
        <v>229</v>
      </c>
      <c r="E79" s="1"/>
    </row>
    <row r="80" spans="1:5" ht="14.55" customHeight="1" x14ac:dyDescent="0.3">
      <c r="A80" s="1">
        <v>78</v>
      </c>
      <c r="B80" s="1">
        <v>9</v>
      </c>
      <c r="C80" s="36"/>
      <c r="D80" s="6" t="s">
        <v>230</v>
      </c>
      <c r="E80" s="1"/>
    </row>
    <row r="81" spans="1:5" ht="14.55" customHeight="1" x14ac:dyDescent="0.3">
      <c r="A81" s="1">
        <v>79</v>
      </c>
      <c r="B81" s="1">
        <v>10</v>
      </c>
      <c r="C81" s="36"/>
      <c r="D81" s="6" t="s">
        <v>231</v>
      </c>
      <c r="E81" s="1"/>
    </row>
    <row r="82" spans="1:5" ht="14.55" customHeight="1" x14ac:dyDescent="0.3">
      <c r="A82" s="1">
        <v>80</v>
      </c>
      <c r="B82" s="1">
        <v>11</v>
      </c>
      <c r="C82" s="36"/>
      <c r="D82" s="6" t="s">
        <v>232</v>
      </c>
      <c r="E82" s="1"/>
    </row>
    <row r="83" spans="1:5" ht="14.55" customHeight="1" x14ac:dyDescent="0.3">
      <c r="A83" s="1">
        <v>81</v>
      </c>
      <c r="B83" s="1">
        <v>12</v>
      </c>
      <c r="C83" s="36"/>
      <c r="D83" s="6" t="s">
        <v>233</v>
      </c>
      <c r="E83" s="1"/>
    </row>
    <row r="84" spans="1:5" ht="14.55" customHeight="1" x14ac:dyDescent="0.3">
      <c r="A84" s="1">
        <v>82</v>
      </c>
      <c r="B84" s="1">
        <v>13</v>
      </c>
      <c r="C84" s="36"/>
      <c r="D84" s="6" t="s">
        <v>234</v>
      </c>
      <c r="E84" s="1"/>
    </row>
    <row r="85" spans="1:5" ht="14.55" customHeight="1" x14ac:dyDescent="0.3">
      <c r="A85" s="1">
        <v>83</v>
      </c>
      <c r="B85" s="1">
        <v>14</v>
      </c>
      <c r="C85" s="36"/>
      <c r="D85" s="6" t="s">
        <v>235</v>
      </c>
      <c r="E85" s="1"/>
    </row>
    <row r="86" spans="1:5" ht="14.55" customHeight="1" x14ac:dyDescent="0.3">
      <c r="A86" s="1">
        <v>84</v>
      </c>
      <c r="B86" s="1">
        <v>15</v>
      </c>
      <c r="C86" s="36"/>
      <c r="D86" s="6" t="s">
        <v>236</v>
      </c>
      <c r="E86" s="1"/>
    </row>
    <row r="87" spans="1:5" ht="14.55" customHeight="1" x14ac:dyDescent="0.3">
      <c r="A87" s="1">
        <v>85</v>
      </c>
      <c r="B87" s="1">
        <v>16</v>
      </c>
      <c r="C87" s="36"/>
      <c r="D87" s="6" t="s">
        <v>237</v>
      </c>
      <c r="E87" s="1"/>
    </row>
    <row r="88" spans="1:5" ht="14.55" customHeight="1" x14ac:dyDescent="0.3">
      <c r="A88" s="1">
        <v>86</v>
      </c>
      <c r="B88" s="1">
        <v>17</v>
      </c>
      <c r="C88" s="36"/>
      <c r="D88" s="6" t="s">
        <v>238</v>
      </c>
      <c r="E88" s="1"/>
    </row>
    <row r="89" spans="1:5" ht="14.55" customHeight="1" x14ac:dyDescent="0.3">
      <c r="A89" s="1">
        <v>87</v>
      </c>
      <c r="B89" s="1">
        <v>18</v>
      </c>
      <c r="C89" s="36"/>
      <c r="D89" s="6" t="s">
        <v>239</v>
      </c>
      <c r="E89" s="1"/>
    </row>
    <row r="90" spans="1:5" ht="14.55" customHeight="1" x14ac:dyDescent="0.3">
      <c r="A90" s="1">
        <v>88</v>
      </c>
      <c r="B90" s="1">
        <v>19</v>
      </c>
      <c r="C90" s="36"/>
      <c r="D90" s="6" t="s">
        <v>240</v>
      </c>
      <c r="E90" s="1"/>
    </row>
    <row r="91" spans="1:5" ht="14.55" customHeight="1" x14ac:dyDescent="0.3">
      <c r="A91" s="1">
        <v>89</v>
      </c>
      <c r="B91" s="1">
        <v>20</v>
      </c>
      <c r="C91" s="36"/>
      <c r="D91" s="6" t="s">
        <v>241</v>
      </c>
      <c r="E91" s="1"/>
    </row>
    <row r="92" spans="1:5" ht="14.55" customHeight="1" x14ac:dyDescent="0.3">
      <c r="A92" s="1">
        <v>90</v>
      </c>
      <c r="B92" s="1">
        <v>21</v>
      </c>
      <c r="C92" s="36"/>
      <c r="D92" s="6" t="s">
        <v>242</v>
      </c>
      <c r="E92" s="1"/>
    </row>
    <row r="93" spans="1:5" ht="14.55" customHeight="1" x14ac:dyDescent="0.3">
      <c r="A93" s="1">
        <v>91</v>
      </c>
      <c r="B93" s="1">
        <v>22</v>
      </c>
      <c r="C93" s="36"/>
      <c r="D93" s="6" t="s">
        <v>243</v>
      </c>
      <c r="E93" s="1"/>
    </row>
    <row r="94" spans="1:5" ht="14.55" customHeight="1" x14ac:dyDescent="0.3">
      <c r="A94" s="1">
        <v>92</v>
      </c>
      <c r="B94" s="1">
        <v>23</v>
      </c>
      <c r="C94" s="36"/>
      <c r="D94" s="6" t="s">
        <v>244</v>
      </c>
      <c r="E94" s="1"/>
    </row>
    <row r="95" spans="1:5" ht="14.55" customHeight="1" x14ac:dyDescent="0.3">
      <c r="A95" s="1">
        <v>93</v>
      </c>
      <c r="B95" s="1">
        <v>24</v>
      </c>
      <c r="C95" s="36"/>
      <c r="D95" s="6" t="s">
        <v>245</v>
      </c>
      <c r="E95" s="1"/>
    </row>
    <row r="96" spans="1:5" ht="14.55" customHeight="1" x14ac:dyDescent="0.3">
      <c r="A96" s="1">
        <v>94</v>
      </c>
      <c r="B96" s="1">
        <v>25</v>
      </c>
      <c r="C96" s="36"/>
      <c r="D96" s="6" t="s">
        <v>246</v>
      </c>
      <c r="E96" s="1"/>
    </row>
    <row r="97" spans="1:5" ht="14.55" customHeight="1" x14ac:dyDescent="0.3">
      <c r="A97" s="1">
        <v>95</v>
      </c>
      <c r="B97" s="1">
        <v>26</v>
      </c>
      <c r="C97" s="36"/>
      <c r="D97" s="6" t="s">
        <v>247</v>
      </c>
      <c r="E97" s="1"/>
    </row>
    <row r="98" spans="1:5" ht="14.55" customHeight="1" x14ac:dyDescent="0.3">
      <c r="A98" s="1">
        <v>96</v>
      </c>
      <c r="B98" s="1">
        <v>27</v>
      </c>
      <c r="C98" s="36"/>
      <c r="D98" s="6" t="s">
        <v>248</v>
      </c>
      <c r="E98" s="1"/>
    </row>
    <row r="99" spans="1:5" ht="14.55" customHeight="1" x14ac:dyDescent="0.3">
      <c r="A99" s="1">
        <v>97</v>
      </c>
      <c r="B99" s="1">
        <v>28</v>
      </c>
      <c r="C99" s="36"/>
      <c r="D99" s="6" t="s">
        <v>249</v>
      </c>
      <c r="E99" s="1"/>
    </row>
    <row r="100" spans="1:5" ht="14.55" customHeight="1" x14ac:dyDescent="0.3">
      <c r="A100" s="1">
        <v>98</v>
      </c>
      <c r="B100" s="5">
        <v>29</v>
      </c>
      <c r="C100" s="37"/>
      <c r="D100" s="6" t="s">
        <v>250</v>
      </c>
      <c r="E100" s="1"/>
    </row>
    <row r="101" spans="1:5" ht="14.55" customHeight="1" x14ac:dyDescent="0.3">
      <c r="A101" s="1">
        <v>99</v>
      </c>
      <c r="B101" s="1">
        <v>1</v>
      </c>
      <c r="C101" s="35" t="s">
        <v>251</v>
      </c>
      <c r="D101" s="6" t="s">
        <v>252</v>
      </c>
      <c r="E101" s="1"/>
    </row>
    <row r="102" spans="1:5" ht="14.55" customHeight="1" x14ac:dyDescent="0.3">
      <c r="A102" s="1">
        <v>100</v>
      </c>
      <c r="B102" s="1">
        <v>2</v>
      </c>
      <c r="C102" s="36"/>
      <c r="D102" s="6" t="s">
        <v>253</v>
      </c>
      <c r="E102" s="1"/>
    </row>
    <row r="103" spans="1:5" ht="14.55" customHeight="1" x14ac:dyDescent="0.3">
      <c r="A103" s="1">
        <v>101</v>
      </c>
      <c r="B103" s="1">
        <v>3</v>
      </c>
      <c r="C103" s="36"/>
      <c r="D103" s="6" t="s">
        <v>254</v>
      </c>
      <c r="E103" s="1"/>
    </row>
    <row r="104" spans="1:5" ht="14.55" customHeight="1" x14ac:dyDescent="0.3">
      <c r="A104" s="1">
        <v>102</v>
      </c>
      <c r="B104" s="1">
        <v>4</v>
      </c>
      <c r="C104" s="36"/>
      <c r="D104" s="6" t="s">
        <v>255</v>
      </c>
      <c r="E104" s="1"/>
    </row>
    <row r="105" spans="1:5" ht="14.55" customHeight="1" x14ac:dyDescent="0.3">
      <c r="A105" s="1">
        <v>103</v>
      </c>
      <c r="B105" s="1">
        <v>5</v>
      </c>
      <c r="C105" s="36"/>
      <c r="D105" s="6" t="s">
        <v>256</v>
      </c>
      <c r="E105" s="1"/>
    </row>
    <row r="106" spans="1:5" ht="14.55" customHeight="1" x14ac:dyDescent="0.3">
      <c r="A106" s="1">
        <v>104</v>
      </c>
      <c r="B106" s="1">
        <v>6</v>
      </c>
      <c r="C106" s="36"/>
      <c r="D106" s="6" t="s">
        <v>257</v>
      </c>
      <c r="E106" s="1"/>
    </row>
    <row r="107" spans="1:5" ht="14.55" customHeight="1" x14ac:dyDescent="0.3">
      <c r="A107" s="1">
        <v>105</v>
      </c>
      <c r="B107" s="1">
        <v>7</v>
      </c>
      <c r="C107" s="36"/>
      <c r="D107" s="6" t="s">
        <v>258</v>
      </c>
      <c r="E107" s="1"/>
    </row>
    <row r="108" spans="1:5" ht="14.55" customHeight="1" x14ac:dyDescent="0.3">
      <c r="A108" s="1">
        <v>106</v>
      </c>
      <c r="B108" s="5">
        <v>8</v>
      </c>
      <c r="C108" s="37"/>
      <c r="D108" s="6" t="s">
        <v>259</v>
      </c>
      <c r="E108" s="1"/>
    </row>
  </sheetData>
  <mergeCells count="7">
    <mergeCell ref="C72:C100"/>
    <mergeCell ref="C101:C108"/>
    <mergeCell ref="A1:E1"/>
    <mergeCell ref="C4:C5"/>
    <mergeCell ref="C7:C19"/>
    <mergeCell ref="C20:C59"/>
    <mergeCell ref="C60:C71"/>
  </mergeCells>
  <phoneticPr fontId="2" type="noConversion"/>
  <pageMargins left="0.70866141732283472" right="0.70866141732283472" top="0.15748031496062992" bottom="0.15748031496062992" header="0.31496062992125984" footer="0"/>
  <pageSetup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團車次分配表</vt:lpstr>
      <vt:lpstr>工作人員名冊(編組)</vt:lpstr>
      <vt:lpstr>受獎名冊</vt:lpstr>
      <vt:lpstr>'工作人員名冊(編組)'!Print_Titles</vt:lpstr>
      <vt:lpstr>受獎名冊!Print_Titles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p&amp;a</dc:creator>
  <cp:lastModifiedBy>user</cp:lastModifiedBy>
  <cp:lastPrinted>2022-03-02T06:28:55Z</cp:lastPrinted>
  <dcterms:created xsi:type="dcterms:W3CDTF">2022-02-24T15:17:35Z</dcterms:created>
  <dcterms:modified xsi:type="dcterms:W3CDTF">2022-03-02T06:31:25Z</dcterms:modified>
</cp:coreProperties>
</file>